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66"/>
  </bookViews>
  <sheets>
    <sheet name="Запчасти" sheetId="4" r:id="rId1"/>
  </sheets>
  <definedNames>
    <definedName name="K">1.8</definedName>
    <definedName name="K_Abs">0.05</definedName>
    <definedName name="K_DM">0.296</definedName>
    <definedName name="K_DM_USD">1.7</definedName>
    <definedName name="K_RBRU">2.3</definedName>
    <definedName name="Konvert">1.015</definedName>
    <definedName name="Lager">1.015</definedName>
    <definedName name="Marga">0.3</definedName>
    <definedName name="Marga_Br">0.3</definedName>
    <definedName name="MwSt">1.2</definedName>
    <definedName name="R_Aufschlag">0.25</definedName>
    <definedName name="Transp">1.08</definedName>
    <definedName name="Transp_B">1.05</definedName>
    <definedName name="Zoll">1.15</definedName>
    <definedName name="Zoll_Bearb">1.0015</definedName>
    <definedName name="Zoll_Br">1.05</definedName>
    <definedName name="Zoll_Sp">1.1</definedName>
  </definedNames>
  <calcPr calcId="144525"/>
</workbook>
</file>

<file path=xl/calcChain.xml><?xml version="1.0" encoding="utf-8"?>
<calcChain xmlns="http://schemas.openxmlformats.org/spreadsheetml/2006/main">
  <c r="J231" i="4"/>
  <c r="H231"/>
  <c r="G231"/>
  <c r="F231"/>
  <c r="E231"/>
  <c r="J230"/>
  <c r="H230"/>
  <c r="G230"/>
  <c r="F230"/>
  <c r="E230"/>
  <c r="J229"/>
  <c r="H229"/>
  <c r="G229"/>
  <c r="F229"/>
  <c r="E229"/>
  <c r="J221"/>
  <c r="H221"/>
  <c r="G221"/>
  <c r="F221"/>
  <c r="E221"/>
  <c r="J220"/>
  <c r="H220"/>
  <c r="G220"/>
  <c r="F220"/>
  <c r="E220"/>
  <c r="J219"/>
  <c r="H219"/>
  <c r="G219"/>
  <c r="F219"/>
  <c r="E219"/>
  <c r="J216"/>
  <c r="H216"/>
  <c r="G216"/>
  <c r="F216"/>
  <c r="E216"/>
  <c r="J215"/>
  <c r="H215"/>
  <c r="G215"/>
  <c r="F215"/>
  <c r="E215"/>
  <c r="J214"/>
  <c r="H214"/>
  <c r="G214"/>
  <c r="F214"/>
  <c r="E214"/>
  <c r="J210"/>
  <c r="H210"/>
  <c r="G210"/>
  <c r="F210"/>
  <c r="E210"/>
  <c r="J209"/>
  <c r="H209"/>
  <c r="G209"/>
  <c r="F209"/>
  <c r="E209"/>
  <c r="J208"/>
  <c r="H208"/>
  <c r="G208"/>
  <c r="F208"/>
  <c r="E208"/>
  <c r="J207"/>
  <c r="H207"/>
  <c r="G207"/>
  <c r="F207"/>
  <c r="E207"/>
  <c r="J201"/>
  <c r="H201"/>
  <c r="G201"/>
  <c r="F201"/>
  <c r="E201"/>
  <c r="J200"/>
  <c r="H200"/>
  <c r="G200"/>
  <c r="F200"/>
  <c r="E200"/>
  <c r="J199"/>
  <c r="H199"/>
  <c r="G199"/>
  <c r="F199"/>
  <c r="E199"/>
  <c r="J198"/>
  <c r="H198"/>
  <c r="G198"/>
  <c r="F198"/>
  <c r="E198"/>
  <c r="J197"/>
  <c r="H197"/>
  <c r="G197"/>
  <c r="F197"/>
  <c r="E197"/>
  <c r="J196"/>
  <c r="H196"/>
  <c r="G196"/>
  <c r="F196"/>
  <c r="E196"/>
  <c r="J195"/>
  <c r="H195"/>
  <c r="G195"/>
  <c r="F195"/>
  <c r="E195"/>
  <c r="J194"/>
  <c r="H194"/>
  <c r="G194"/>
  <c r="F194"/>
  <c r="E194"/>
  <c r="J193"/>
  <c r="H193"/>
  <c r="G193"/>
  <c r="F193"/>
  <c r="E193"/>
  <c r="J191"/>
  <c r="H191"/>
  <c r="G191"/>
  <c r="F191"/>
  <c r="E191"/>
  <c r="J189"/>
  <c r="H189"/>
  <c r="G189"/>
  <c r="F189"/>
  <c r="E189"/>
  <c r="J188"/>
  <c r="H188"/>
  <c r="G188"/>
  <c r="F188"/>
  <c r="E188"/>
  <c r="J187"/>
  <c r="H187"/>
  <c r="G187"/>
  <c r="F187"/>
  <c r="E187"/>
  <c r="J186"/>
  <c r="H186"/>
  <c r="G186"/>
  <c r="F186"/>
  <c r="E186"/>
  <c r="J184"/>
  <c r="H184"/>
  <c r="G184"/>
  <c r="F184"/>
  <c r="E184"/>
  <c r="J183"/>
  <c r="H183"/>
  <c r="G183"/>
  <c r="F183"/>
  <c r="E183"/>
  <c r="J182"/>
  <c r="H182"/>
  <c r="G182"/>
  <c r="F182"/>
  <c r="E182"/>
  <c r="J181"/>
  <c r="H181"/>
  <c r="G181"/>
  <c r="F181"/>
  <c r="E181"/>
  <c r="J155"/>
  <c r="H155"/>
  <c r="G155"/>
  <c r="F155"/>
  <c r="E155"/>
  <c r="J154"/>
  <c r="H154"/>
  <c r="G154"/>
  <c r="F154"/>
  <c r="E154"/>
  <c r="J153"/>
  <c r="H153"/>
  <c r="G153"/>
  <c r="F153"/>
  <c r="E153"/>
  <c r="J152"/>
  <c r="H152"/>
  <c r="G152"/>
  <c r="F152"/>
  <c r="E152"/>
  <c r="J107"/>
  <c r="H107"/>
  <c r="G107"/>
  <c r="F107"/>
  <c r="E107"/>
  <c r="E8"/>
  <c r="F8"/>
  <c r="G8"/>
  <c r="H8"/>
  <c r="J8"/>
  <c r="E9"/>
  <c r="F9"/>
  <c r="G9"/>
  <c r="H9"/>
  <c r="J9"/>
  <c r="E10"/>
  <c r="F10"/>
  <c r="G10"/>
  <c r="H10"/>
  <c r="J10"/>
  <c r="E11"/>
  <c r="F11"/>
  <c r="G11"/>
  <c r="H11"/>
  <c r="J11"/>
  <c r="E12"/>
  <c r="F12"/>
  <c r="G12"/>
  <c r="H12"/>
  <c r="J12"/>
  <c r="E13"/>
  <c r="F13"/>
  <c r="G13"/>
  <c r="H13"/>
  <c r="J13"/>
  <c r="E49"/>
  <c r="F49"/>
  <c r="G49"/>
  <c r="H49"/>
  <c r="J49"/>
  <c r="E50"/>
  <c r="F50"/>
  <c r="G50"/>
  <c r="H50"/>
  <c r="J50"/>
  <c r="E51"/>
  <c r="F51"/>
  <c r="G51"/>
  <c r="H51"/>
  <c r="J51"/>
  <c r="E52"/>
  <c r="F52"/>
  <c r="G52"/>
  <c r="H52"/>
  <c r="J52"/>
  <c r="E53"/>
  <c r="F53"/>
  <c r="G53"/>
  <c r="H53"/>
  <c r="J53"/>
  <c r="E54"/>
  <c r="F54"/>
  <c r="G54"/>
  <c r="H54"/>
  <c r="E55"/>
  <c r="F55"/>
  <c r="G55"/>
  <c r="H55"/>
  <c r="J55"/>
  <c r="E56"/>
  <c r="F56"/>
  <c r="G56"/>
  <c r="H56"/>
  <c r="J56"/>
  <c r="E57"/>
  <c r="F57"/>
  <c r="G57"/>
  <c r="H57"/>
  <c r="J57"/>
  <c r="E58"/>
  <c r="F58"/>
  <c r="G58"/>
  <c r="H58"/>
  <c r="J58"/>
  <c r="E59"/>
  <c r="F59"/>
  <c r="G59"/>
  <c r="H59"/>
  <c r="J59"/>
  <c r="E60"/>
  <c r="F60"/>
  <c r="G60"/>
  <c r="H60"/>
  <c r="J60"/>
  <c r="E61"/>
  <c r="F61"/>
  <c r="G61"/>
  <c r="H61"/>
  <c r="J61"/>
  <c r="E62"/>
  <c r="F62"/>
  <c r="G62"/>
  <c r="H62"/>
  <c r="J62"/>
  <c r="E63"/>
  <c r="F63"/>
  <c r="G63"/>
  <c r="H63"/>
  <c r="J63"/>
  <c r="E64"/>
  <c r="F64"/>
  <c r="G64"/>
  <c r="H64"/>
  <c r="J64"/>
  <c r="E65"/>
  <c r="F65"/>
  <c r="G65"/>
  <c r="H65"/>
  <c r="J65"/>
  <c r="E66"/>
  <c r="F66"/>
  <c r="G66"/>
  <c r="H66"/>
  <c r="J66"/>
  <c r="E71"/>
  <c r="F71"/>
  <c r="G71"/>
  <c r="H71"/>
  <c r="J71"/>
  <c r="E72"/>
  <c r="F72"/>
  <c r="G72"/>
  <c r="H72"/>
  <c r="J72"/>
  <c r="E73"/>
  <c r="F73"/>
  <c r="G73"/>
  <c r="H73"/>
  <c r="J73"/>
  <c r="E74"/>
  <c r="F74"/>
  <c r="G74"/>
  <c r="H74"/>
  <c r="J74"/>
  <c r="E75"/>
  <c r="F75"/>
  <c r="G75"/>
  <c r="H75"/>
  <c r="J75"/>
  <c r="E76"/>
  <c r="F76"/>
  <c r="G76"/>
  <c r="H76"/>
  <c r="J76"/>
  <c r="E78"/>
  <c r="F78"/>
  <c r="G78"/>
  <c r="H78"/>
  <c r="J78"/>
  <c r="E79"/>
  <c r="F79"/>
  <c r="G79"/>
  <c r="H79"/>
  <c r="J79"/>
  <c r="E80"/>
  <c r="F80"/>
  <c r="G80"/>
  <c r="H80"/>
  <c r="J80"/>
  <c r="E81"/>
  <c r="F81"/>
  <c r="G81"/>
  <c r="H81"/>
  <c r="J81"/>
  <c r="E82"/>
  <c r="F82"/>
  <c r="G82"/>
  <c r="H82"/>
  <c r="J82"/>
  <c r="E83"/>
  <c r="F83"/>
  <c r="G83"/>
  <c r="H83"/>
  <c r="J83"/>
  <c r="E84"/>
  <c r="F84"/>
  <c r="G84"/>
  <c r="H84"/>
  <c r="J84"/>
  <c r="E85"/>
  <c r="F85"/>
  <c r="G85"/>
  <c r="H85"/>
  <c r="J85"/>
  <c r="E86"/>
  <c r="F86"/>
  <c r="G86"/>
  <c r="H86"/>
  <c r="J86"/>
  <c r="E87"/>
  <c r="F87"/>
  <c r="G87"/>
  <c r="H87"/>
  <c r="J87"/>
  <c r="E88"/>
  <c r="F88"/>
  <c r="G88"/>
  <c r="H88"/>
  <c r="J88"/>
  <c r="E89"/>
  <c r="F89"/>
  <c r="G89"/>
  <c r="H89"/>
  <c r="J89"/>
  <c r="E90"/>
  <c r="F90"/>
  <c r="G90"/>
  <c r="H90"/>
  <c r="J90"/>
  <c r="E91"/>
  <c r="F91"/>
  <c r="G91"/>
  <c r="H91"/>
  <c r="J91"/>
  <c r="E92"/>
  <c r="F92"/>
  <c r="G92"/>
  <c r="H92"/>
  <c r="J92"/>
  <c r="E93"/>
  <c r="F93"/>
  <c r="G93"/>
  <c r="H93"/>
  <c r="J93"/>
  <c r="E94"/>
  <c r="F94"/>
  <c r="G94"/>
  <c r="H94"/>
  <c r="J94"/>
  <c r="E95"/>
  <c r="F95"/>
  <c r="G95"/>
  <c r="H95"/>
  <c r="J95"/>
  <c r="E96"/>
  <c r="F96"/>
  <c r="G96"/>
  <c r="H96"/>
  <c r="J96"/>
  <c r="E97"/>
  <c r="F97"/>
  <c r="G97"/>
  <c r="H97"/>
  <c r="J97"/>
  <c r="E98"/>
  <c r="F98"/>
  <c r="G98"/>
  <c r="H98"/>
  <c r="J98"/>
  <c r="E99"/>
  <c r="F99"/>
  <c r="G99"/>
  <c r="H99"/>
  <c r="J99"/>
  <c r="E100"/>
  <c r="F100"/>
  <c r="G100"/>
  <c r="H100"/>
  <c r="J100"/>
  <c r="E101"/>
  <c r="F101"/>
  <c r="G101"/>
  <c r="H101"/>
  <c r="J101"/>
  <c r="E102"/>
  <c r="F102"/>
  <c r="G102"/>
  <c r="H102"/>
  <c r="J102"/>
  <c r="E103"/>
  <c r="F103"/>
  <c r="G103"/>
  <c r="H103"/>
  <c r="J103"/>
  <c r="E105"/>
  <c r="F105"/>
  <c r="G105"/>
  <c r="H105"/>
  <c r="J105"/>
  <c r="E106"/>
  <c r="F106"/>
  <c r="G106"/>
  <c r="H106"/>
  <c r="J106"/>
  <c r="E124"/>
  <c r="F124"/>
  <c r="G124"/>
  <c r="H124"/>
  <c r="J124"/>
  <c r="E125"/>
  <c r="F125"/>
  <c r="G125"/>
  <c r="H125"/>
  <c r="J125"/>
  <c r="E126"/>
  <c r="F126"/>
  <c r="G126"/>
  <c r="H126"/>
  <c r="J126"/>
  <c r="E127"/>
  <c r="F127"/>
  <c r="G127"/>
  <c r="H127"/>
  <c r="J127"/>
  <c r="E129"/>
  <c r="F129"/>
  <c r="G129"/>
  <c r="H129"/>
  <c r="J129"/>
  <c r="E130"/>
  <c r="F130"/>
  <c r="G130"/>
  <c r="H130"/>
  <c r="J130"/>
  <c r="E131"/>
  <c r="F131"/>
  <c r="G131"/>
  <c r="H131"/>
  <c r="J131"/>
  <c r="E132"/>
  <c r="F132"/>
  <c r="G132"/>
  <c r="H132"/>
  <c r="J132"/>
  <c r="E135"/>
  <c r="F135"/>
  <c r="G135"/>
  <c r="H135"/>
  <c r="J135"/>
  <c r="E136"/>
  <c r="F136"/>
  <c r="G136"/>
  <c r="H136"/>
  <c r="J136"/>
  <c r="E138"/>
  <c r="F138"/>
  <c r="G138"/>
  <c r="H138"/>
  <c r="J138"/>
  <c r="E139"/>
  <c r="F139"/>
  <c r="G139"/>
  <c r="H139"/>
  <c r="J139"/>
  <c r="E144"/>
  <c r="F144"/>
  <c r="G144"/>
  <c r="H144"/>
  <c r="J144"/>
  <c r="E145"/>
  <c r="F145"/>
  <c r="G145"/>
  <c r="H145"/>
  <c r="J145"/>
  <c r="E146"/>
  <c r="F146"/>
  <c r="G146"/>
  <c r="H146"/>
  <c r="J146"/>
  <c r="E147"/>
  <c r="F147"/>
  <c r="G147"/>
  <c r="H147"/>
  <c r="J147"/>
  <c r="E148"/>
  <c r="F148"/>
  <c r="G148"/>
  <c r="H148"/>
  <c r="J148"/>
  <c r="E149"/>
  <c r="F149"/>
  <c r="G149"/>
  <c r="H149"/>
  <c r="J149"/>
  <c r="E151"/>
  <c r="F151"/>
  <c r="G151"/>
  <c r="H151"/>
  <c r="J151"/>
</calcChain>
</file>

<file path=xl/sharedStrings.xml><?xml version="1.0" encoding="utf-8"?>
<sst xmlns="http://schemas.openxmlformats.org/spreadsheetml/2006/main" count="1010" uniqueCount="435">
  <si>
    <t>-</t>
  </si>
  <si>
    <t xml:space="preserve">Компр.AE  1410 Y </t>
  </si>
  <si>
    <t xml:space="preserve">L'Unite Hermetique </t>
  </si>
  <si>
    <t xml:space="preserve">ФРАНЦИЯ </t>
  </si>
  <si>
    <t xml:space="preserve">Qo=  257Bт,при То=-23,3С;Tk=+54,5C 220B R134,R-134 </t>
  </si>
  <si>
    <t xml:space="preserve">Компр.AE  1412 Y </t>
  </si>
  <si>
    <t xml:space="preserve">Qo=  305Bт,при То=-23,3С;Tk=+54,5C 220B R134,R-134 </t>
  </si>
  <si>
    <t xml:space="preserve">Компр.AEZ 1380 Y </t>
  </si>
  <si>
    <t xml:space="preserve">Qo=  224Bт,при То=-23,3С;Tk=+54,5C 220B R134,R-134 </t>
  </si>
  <si>
    <t xml:space="preserve">Компр.AE  1417 L </t>
  </si>
  <si>
    <t>Qo=  536Bт,при То=- 15С;Tk=+54,5C 220B R134,R-134</t>
  </si>
  <si>
    <t>Компр.CAJ 4492 Y</t>
  </si>
  <si>
    <t>Qo=  584Bт,при То=- 15С;Tk=+54,5C 220B R134,R-134</t>
  </si>
  <si>
    <t>Компр.CAJ 4517 Е</t>
  </si>
  <si>
    <t xml:space="preserve">Qo=  1233Bт,при То=- 15С;Tk=+54,5C 220B R22,R-22 </t>
  </si>
  <si>
    <t>Компр.CAJ 4517 Z</t>
  </si>
  <si>
    <t xml:space="preserve">Qo=  1364Bт,при То=- 15С;Tk=+54,5C 220B R404,R-404A </t>
  </si>
  <si>
    <t>Компр.CAJ 4519 Т</t>
  </si>
  <si>
    <t xml:space="preserve">Qo=  1780Bт,при То=- 15С;Tk=+54,5C 220B R22,R-22 </t>
  </si>
  <si>
    <t>Компр.CAJ 4519 Z</t>
  </si>
  <si>
    <t xml:space="preserve">Qo=  1769Bт,при То=- 15С;Tk=+54,5C 220B R404,R-404A </t>
  </si>
  <si>
    <t xml:space="preserve">Компр.CAJ 2446 L </t>
  </si>
  <si>
    <t xml:space="preserve">Qo= 1106Bт,при То=-23,3С;Tk=+54,5C 220B R502,R-502 </t>
  </si>
  <si>
    <t xml:space="preserve">Компр.CAJ 2446 Z </t>
  </si>
  <si>
    <t xml:space="preserve">Qo= 1140Вт,при То=-23,3С;Tk=+54,5C 220B R404,R-404A </t>
  </si>
  <si>
    <t xml:space="preserve">Компр.CAJ 2464 L </t>
  </si>
  <si>
    <t xml:space="preserve">Qo= 1583Bт,при То=-23,3С;Tk=+54,5C 220B R502,R-502 </t>
  </si>
  <si>
    <t xml:space="preserve">Компр.CAJ 2464 Z </t>
  </si>
  <si>
    <t xml:space="preserve">Qo= 1611Вт,при То=-23,3С;Tk=+54,5C 220B R404,R-404A </t>
  </si>
  <si>
    <t xml:space="preserve">Компр.TAH 2480J </t>
  </si>
  <si>
    <t xml:space="preserve">Qо= 7,5кВт.,1/2", гайка, антикисл. </t>
  </si>
  <si>
    <t xml:space="preserve">Qо= 7,5кВт.,1/2", пайка, антикисл. </t>
  </si>
  <si>
    <t xml:space="preserve">Qо= 7,5кВт.,5/8", пайка, антикисл. </t>
  </si>
  <si>
    <t xml:space="preserve">Qо= 7,5кВт.,5/8", гаика, антикисл. </t>
  </si>
  <si>
    <t xml:space="preserve">Qо= 15кВт.,1/2", пайка, антикисл. </t>
  </si>
  <si>
    <t xml:space="preserve">Qо= 15кВт.,1/2", гайка, антикисл. </t>
  </si>
  <si>
    <t xml:space="preserve">Qо= 15кВт.,5/8", пайка, антикисл. </t>
  </si>
  <si>
    <t xml:space="preserve">Qо= 15кВт.,5/8", гайка, антикисл. </t>
  </si>
  <si>
    <t xml:space="preserve">Qо= 15кВт.,3/4", гайка, антикисл. </t>
  </si>
  <si>
    <t>Фильтр FR 30 6.5/2.5</t>
  </si>
  <si>
    <t xml:space="preserve">BVB </t>
  </si>
  <si>
    <t xml:space="preserve">ИТАЛИЯ </t>
  </si>
  <si>
    <t xml:space="preserve">вход 6,5 мм. выход 2,5мм. вес 30 гр. </t>
  </si>
  <si>
    <t xml:space="preserve">Фильтр FR 40 6.5/2.5 </t>
  </si>
  <si>
    <t xml:space="preserve">вход 6,5 мм. выход 2,5мм. вес 40 гр. </t>
  </si>
  <si>
    <t>Фильтр ASD 28 S4</t>
  </si>
  <si>
    <t xml:space="preserve">ALCO </t>
  </si>
  <si>
    <t>Qo=13.4 кВт,   1/2",пайка, на всасывание, антикислот.</t>
  </si>
  <si>
    <t>Фильтр ASD 35 S5</t>
  </si>
  <si>
    <t xml:space="preserve">ВЕЛИКОБРИТАНИЯ </t>
  </si>
  <si>
    <t xml:space="preserve">Гайка SN2-08 1/2" </t>
  </si>
  <si>
    <t xml:space="preserve">Гайка SN2-10 5/8" </t>
  </si>
  <si>
    <t>Контр. изм. приборы и автом</t>
  </si>
  <si>
    <t xml:space="preserve">Управл. компр., сигнал тревоги, 1 дат. </t>
  </si>
  <si>
    <t xml:space="preserve">Управл. компр., вентил. ВО, оттайка,сигнал тревоги, 2 дат. </t>
  </si>
  <si>
    <t xml:space="preserve">ELIWELL </t>
  </si>
  <si>
    <t>Управл. компр., вентил. ВО, оттайка,сигнал тревоги, 2 дат. б/т</t>
  </si>
  <si>
    <t>Микропроцессор FK 201</t>
  </si>
  <si>
    <t>Регулятор скорости вращения FASЕС-33</t>
  </si>
  <si>
    <t xml:space="preserve">Италия </t>
  </si>
  <si>
    <t xml:space="preserve">Датчик PTC S6 </t>
  </si>
  <si>
    <t xml:space="preserve">DIXELL </t>
  </si>
  <si>
    <t xml:space="preserve">для микропроцессоров </t>
  </si>
  <si>
    <t xml:space="preserve">Датчик NTC N6 </t>
  </si>
  <si>
    <t xml:space="preserve">для микропроцессоров EWDB-231,XR, сопрот. 10 КОм </t>
  </si>
  <si>
    <t>Реле вентили соленойд.</t>
  </si>
  <si>
    <t xml:space="preserve">Термостат ТАМ-112 </t>
  </si>
  <si>
    <t xml:space="preserve">Орлэкс </t>
  </si>
  <si>
    <t xml:space="preserve">РОССИЯ </t>
  </si>
  <si>
    <t xml:space="preserve">Qo=  449Вт,при То=-23,3С;Tk=+54,5C 220B R502,R-502 </t>
  </si>
  <si>
    <t xml:space="preserve">Компр.AE  1417 Z </t>
  </si>
  <si>
    <t xml:space="preserve">Qo=  458Вт,при То=-23,3С;Tk=+54,5C 220B R404,R-404A </t>
  </si>
  <si>
    <t>Компр.AE  1420 Z</t>
  </si>
  <si>
    <t xml:space="preserve">Qo=  557Вт,при То=-23,3С;Tk=+54,5C 220B R404,R-404A </t>
  </si>
  <si>
    <t xml:space="preserve">Компр.AEZ 4440 E </t>
  </si>
  <si>
    <t xml:space="preserve">Qo=  362Bт,при То=- 15С;Tk=+54,5C 220B R22,R-22 </t>
  </si>
  <si>
    <t xml:space="preserve">Компр.CAE 9460 Z      </t>
  </si>
  <si>
    <t>Qo=  546Bт,при То=- 15С;Tk=+54,5C 220B R404,R-404A</t>
  </si>
  <si>
    <t xml:space="preserve">Компр.CAE 9470 Z      </t>
  </si>
  <si>
    <t>Qo=  669Bт,при То=- 15С;Tk=+54,5C 220B R404,R-404A</t>
  </si>
  <si>
    <t xml:space="preserve">Компр.AJ  5515 E </t>
  </si>
  <si>
    <t xml:space="preserve">Qo= 3632Вт,при То=+ 7,2С;Tk=+54,5C 220B R22,R-22 </t>
  </si>
  <si>
    <t xml:space="preserve">Компр.AJ  5519 E </t>
  </si>
  <si>
    <t xml:space="preserve">Qo= 4785Вт,при То=+ 7,2С;Tk=+54,5C 220B R22,R-22 </t>
  </si>
  <si>
    <t xml:space="preserve">Компр.CAE 2424 Z      </t>
  </si>
  <si>
    <t xml:space="preserve">Qo=  654Вт,при То=-23,3С;Tk=+54,5C 220B R404,R-404A </t>
  </si>
  <si>
    <t xml:space="preserve">Компр.AEZ 4430 Y </t>
  </si>
  <si>
    <t>Qo=  245Bт,при То=- 15С;Tk=+54,5C 220B R134,R-134</t>
  </si>
  <si>
    <t xml:space="preserve">Компр.CAE 4440 Y </t>
  </si>
  <si>
    <t xml:space="preserve">Qo=  310Bт,при То=- 15С;Tk=+54,5C 220B R134,R-134 </t>
  </si>
  <si>
    <t xml:space="preserve">Компр.CAE 4448 Y </t>
  </si>
  <si>
    <t xml:space="preserve">Qo=  403Bт,при То=- 15С;Tk=+54,5C 220B R134,R-134 </t>
  </si>
  <si>
    <t xml:space="preserve">Компр.CAE 4456 Y </t>
  </si>
  <si>
    <t xml:space="preserve">Qo=  458Bт,при То=- 15С;Tk=+54,5C 220B R134,R-134 </t>
  </si>
  <si>
    <t>Компр.CAJ 4476 Y</t>
  </si>
  <si>
    <t>Qo= 2068Bт,при То=-23,3С;Tk=+54,5C 380B R502 вс.5/8,нагн.1/2</t>
  </si>
  <si>
    <t xml:space="preserve">Компр.TAH 2511 К </t>
  </si>
  <si>
    <t>Qo= 2717Bт,при То=-23,3С;Tk=+54,5C 380B R502 вс.5/8,нагн.1/2</t>
  </si>
  <si>
    <t>Фильтры</t>
  </si>
  <si>
    <t xml:space="preserve">ДАНИЯ </t>
  </si>
  <si>
    <t xml:space="preserve">Qo= 2,5 кВт.,1/4", гайка </t>
  </si>
  <si>
    <t xml:space="preserve">Qo= 2,5 кВт.,1/4", пайка </t>
  </si>
  <si>
    <t xml:space="preserve">Фильтр DN 032.5S        </t>
  </si>
  <si>
    <t xml:space="preserve">Qo= 2,5 кВт., 5/16", пайка,антикисл. </t>
  </si>
  <si>
    <t xml:space="preserve">Фильтр-ос. DN-052 s </t>
  </si>
  <si>
    <t xml:space="preserve">Qо= 2,5 кВт.,3/8", пайка, антикисл. </t>
  </si>
  <si>
    <t xml:space="preserve">Qо=,4.0кВт.,3/8", пайка, антикисл. </t>
  </si>
  <si>
    <t xml:space="preserve">Qо=4,0кВт.,3/8", гайка, антикисл. </t>
  </si>
  <si>
    <t xml:space="preserve">Qо= 7,5кВт.,3/8", пайка, антикисл. </t>
  </si>
  <si>
    <t>Qo=20.4 кВт,   5/8",пайка, на всасывание, антикислот.</t>
  </si>
  <si>
    <t>Фильтр ASD 45 S7</t>
  </si>
  <si>
    <t>Qo=42.5 кВт,   7/8",пайка, на всасывание, антикислот.</t>
  </si>
  <si>
    <t>Фильтр ASD 50 S9</t>
  </si>
  <si>
    <t>Qo=13.4 кВт,  1 1/8",пайка, на всасывание, антикислот.</t>
  </si>
  <si>
    <t>Фильтр ASD 75 S11</t>
  </si>
  <si>
    <t>Qo=20.4 кВт,  1  3/8",пайка, на всасывание, антикислот.</t>
  </si>
  <si>
    <t>Фильтр ASD 75 S13</t>
  </si>
  <si>
    <t>Qo=42.5 кВт, 1  5/8",пайка, на всасывание, антикислот.</t>
  </si>
  <si>
    <t>Рессивер фреона 2.3L</t>
  </si>
  <si>
    <t>Рессивер фреона 5.2L</t>
  </si>
  <si>
    <t>ТРВ и арматура</t>
  </si>
  <si>
    <t>Россия</t>
  </si>
  <si>
    <t>Клапан Шредера</t>
  </si>
  <si>
    <t xml:space="preserve">DARGAN </t>
  </si>
  <si>
    <t xml:space="preserve">Корея </t>
  </si>
  <si>
    <t xml:space="preserve">Гайка SN2-04 1/4" </t>
  </si>
  <si>
    <t xml:space="preserve">Сервисный,    -7 / -14 С, капилляр 0,8 м.   1-ое исполнение </t>
  </si>
  <si>
    <t xml:space="preserve">Термостат ТАМ-113-4 </t>
  </si>
  <si>
    <t>Масло мин. С3  (3.87 л)</t>
  </si>
  <si>
    <t>ICEMATIC</t>
  </si>
  <si>
    <t>Масло вакуумное 0,946</t>
  </si>
  <si>
    <t>Nu-Calgon</t>
  </si>
  <si>
    <t xml:space="preserve">Цена руб. </t>
  </si>
  <si>
    <t>%</t>
  </si>
  <si>
    <t xml:space="preserve">Технические характеристики </t>
  </si>
  <si>
    <t xml:space="preserve">DANFOSS </t>
  </si>
  <si>
    <t xml:space="preserve">ГЕРМАНИЯ </t>
  </si>
  <si>
    <t xml:space="preserve">Qo=  325Вт,при То=-25,0С;Tk=+55,0C 220B R22,R-22 </t>
  </si>
  <si>
    <t xml:space="preserve">Qo=  415Вт,при То=-25,0С;Tk=+55,0C 220B R22,R-22 </t>
  </si>
  <si>
    <t xml:space="preserve">Qo=  510Вт,при То=-25,0С;Tk=+55,0C 220B R22,R-22 </t>
  </si>
  <si>
    <t xml:space="preserve">Компр.SC  15CM </t>
  </si>
  <si>
    <t xml:space="preserve">Компр.SC  18CM </t>
  </si>
  <si>
    <t xml:space="preserve">DANFOSS  </t>
  </si>
  <si>
    <t xml:space="preserve">Qo=  585Вт,при То=-25,0С;Tk=+55,0C 220B R22,R-22 </t>
  </si>
  <si>
    <t xml:space="preserve">Компр.SC  10C </t>
  </si>
  <si>
    <t xml:space="preserve">Компр.SC  12C </t>
  </si>
  <si>
    <t xml:space="preserve">Компр.SC  15F </t>
  </si>
  <si>
    <t xml:space="preserve">Qo=  439Вт,при То=-15,0С;Tk=+55,0C 220B R22,R-134 </t>
  </si>
  <si>
    <t xml:space="preserve">Компр.SC  18F </t>
  </si>
  <si>
    <t xml:space="preserve">Сервисный,    -15/ +5 С,  капилляр 1,3 м.   4-ое исполнение </t>
  </si>
  <si>
    <t>Реле давл. PS1-A3A</t>
  </si>
  <si>
    <t>ALCO</t>
  </si>
  <si>
    <t>Одноблочное, 1/4", резьба,-0,5..7,0 бар, авт. возвр.</t>
  </si>
  <si>
    <t>Реле давл. PS1-A5A</t>
  </si>
  <si>
    <t>Одноблочное, 1/4", резьба, 6...31 бар, авт. возвр.</t>
  </si>
  <si>
    <t>Вент.сол. 110RB2T2 1/4"</t>
  </si>
  <si>
    <t>Qo= 3,8 кВт,  1/4", пайка,  катушка 10 Вт, 230/1/50</t>
  </si>
  <si>
    <t>Вент.сол. 200RB3T3 3/8"</t>
  </si>
  <si>
    <t>Qo=7,5 кВт,  3/8", пайка, катушка 10 Вт ,230/1/50</t>
  </si>
  <si>
    <t>Qo=29,5 кВт,  1/2", пайка, катушка 10 Вт ,230/1/50</t>
  </si>
  <si>
    <t>Qo=82,5 кВт,  5/8", пайка, катушка 10 Вт ,230/1/50</t>
  </si>
  <si>
    <t xml:space="preserve">Real </t>
  </si>
  <si>
    <t>Электродвигатели, крыльчатка</t>
  </si>
  <si>
    <t xml:space="preserve">Микродв.VN 5-13  б/к </t>
  </si>
  <si>
    <t xml:space="preserve">ELCO </t>
  </si>
  <si>
    <t xml:space="preserve">230В, 0.2A, 32Вт,1300об/мин </t>
  </si>
  <si>
    <t xml:space="preserve">Микродв.VN10-20  б/к </t>
  </si>
  <si>
    <t xml:space="preserve">230В, 0.23A, 38Вт,1300об/мин </t>
  </si>
  <si>
    <t xml:space="preserve">Микродв.VNT16-25 б/к </t>
  </si>
  <si>
    <t xml:space="preserve">230В, 0,45А, 95Вт,1300об/мин. </t>
  </si>
  <si>
    <t xml:space="preserve">Микродв.VNT25-40 б/к </t>
  </si>
  <si>
    <t xml:space="preserve">230В, 0,68А, 120Вт,1300об/мин. </t>
  </si>
  <si>
    <t xml:space="preserve">Микродв.VNT34-45 б/к </t>
  </si>
  <si>
    <t xml:space="preserve">230В, 0,87 А, 120Вт,1300об/мин. </t>
  </si>
  <si>
    <t>Крыльчатка 172 мм.</t>
  </si>
  <si>
    <t>Крыльчатка 200 мм.</t>
  </si>
  <si>
    <t>Крыльчатка 230 мм.</t>
  </si>
  <si>
    <t>Крыльчатка 254 мм.</t>
  </si>
  <si>
    <t>Крыльчатка 300 мм.</t>
  </si>
  <si>
    <t>ЗИП ТЕХНОЛОГИЯ</t>
  </si>
  <si>
    <t>Спираль СЭСМ 02</t>
  </si>
  <si>
    <t>Переключатель ТПКП</t>
  </si>
  <si>
    <t>220В/32А; 380В/18А; 500В/14А</t>
  </si>
  <si>
    <t>Конфорка ПЭСМ-4(КЭ-012)</t>
  </si>
  <si>
    <t xml:space="preserve">для эл.плит размер 415мм х 295мм 3кВт </t>
  </si>
  <si>
    <t>Конфорка ПЭК-31(КЭ-015)</t>
  </si>
  <si>
    <t xml:space="preserve">для эл.плит размер 405мм х 370мм 3.5кВт </t>
  </si>
  <si>
    <t>Конфорка ПЭ-051(КЭ-017)</t>
  </si>
  <si>
    <t xml:space="preserve">для эл.плит размер 530мм х 320мм 4кВт </t>
  </si>
  <si>
    <t>Конфорка 3348</t>
  </si>
  <si>
    <t xml:space="preserve">для эл.плит размер 330мм х 330мм 3кВт </t>
  </si>
  <si>
    <t>Комплект ножей МИМ 300</t>
  </si>
  <si>
    <t>Беларусь</t>
  </si>
  <si>
    <t>3 решетки(3;5;9 мм), 2 двусторонних ножа</t>
  </si>
  <si>
    <t>Гайка зажимная МИМ-300</t>
  </si>
  <si>
    <t>Шнек МИМ 300</t>
  </si>
  <si>
    <t>Кольцо упорное МИМ-300</t>
  </si>
  <si>
    <t>Комплект ножей МИМ 600</t>
  </si>
  <si>
    <t>Кольцо упорное МИМ-600</t>
  </si>
  <si>
    <t>Гайка зажимная МИМ-600</t>
  </si>
  <si>
    <t>Шнек МИМ 600</t>
  </si>
  <si>
    <t>Материалы</t>
  </si>
  <si>
    <t xml:space="preserve">ENGELHARD </t>
  </si>
  <si>
    <t xml:space="preserve">США </t>
  </si>
  <si>
    <t xml:space="preserve">универсальный </t>
  </si>
  <si>
    <t>ТЭНы</t>
  </si>
  <si>
    <r>
      <t>длина 1 м ,220В, 50Вт для подогрева слива конденсата</t>
    </r>
    <r>
      <rPr>
        <sz val="8"/>
        <rFont val="Arial Cyr"/>
        <family val="2"/>
        <charset val="204"/>
      </rPr>
      <t xml:space="preserve"> </t>
    </r>
  </si>
  <si>
    <r>
      <t>длина 2 м ,220В, 100Вт для подогрева слива конденсата</t>
    </r>
    <r>
      <rPr>
        <sz val="8"/>
        <rFont val="Arial Cyr"/>
        <family val="2"/>
        <charset val="204"/>
      </rPr>
      <t xml:space="preserve"> </t>
    </r>
  </si>
  <si>
    <t xml:space="preserve">длина 3 м ,220В, 150Вт для подогрева слива конденсата </t>
  </si>
  <si>
    <t xml:space="preserve">длина 4 м ,220В, 200Вт для подогрева слива конденсата </t>
  </si>
  <si>
    <t>длина 5 м ,220В, 300Вт для подогрева слива конденсата</t>
  </si>
  <si>
    <t xml:space="preserve">длина 6 м ,220В, 300Вт для подогрева слива конденсата </t>
  </si>
  <si>
    <t xml:space="preserve">Труба медная, утеплитель </t>
  </si>
  <si>
    <t xml:space="preserve">Труба медн.1/2"(15м)DAS </t>
  </si>
  <si>
    <t>Mueller</t>
  </si>
  <si>
    <t xml:space="preserve">мягкая в рулонах,наруж.диам.12мм,толщ.стенки 0,81мм. </t>
  </si>
  <si>
    <t xml:space="preserve">Труба медн.1/4"(15м)DAS </t>
  </si>
  <si>
    <t xml:space="preserve">мягкая в рулонах,наруж.диам.6мм,толщ.стенки 0,76мм. </t>
  </si>
  <si>
    <t xml:space="preserve">Труба медн.3/4"(15м)DAS </t>
  </si>
  <si>
    <t xml:space="preserve">мягкая в рулонах,наруж.диам.19мм,толщ.стенки 0,88мм. </t>
  </si>
  <si>
    <t xml:space="preserve">Труба медн.3/8"(15м)DAS </t>
  </si>
  <si>
    <t xml:space="preserve">мягкая в рулонах,наруж.диам.9мм.толщ.стенки 0,81мм. </t>
  </si>
  <si>
    <t xml:space="preserve">Труба медн.5/8"(15м)DAS </t>
  </si>
  <si>
    <t xml:space="preserve">мягкая в рулонах,наруж.диам.16мм,толщ.стенк 0,88мм. </t>
  </si>
  <si>
    <t xml:space="preserve">Труба медн.7/8"(15м)DAS </t>
  </si>
  <si>
    <t xml:space="preserve">мягкая в рулонах,наруж.диам.23 мм,толщ.стенк 0,88мм. </t>
  </si>
  <si>
    <t>Трубка капил.2.0х0.78</t>
  </si>
  <si>
    <t xml:space="preserve">J/B INDUSTRI </t>
  </si>
  <si>
    <t xml:space="preserve">наруж. диаметр 2,11мм, внутр.0,79мм,цена за метр. </t>
  </si>
  <si>
    <t>Трубка капил.2.4х1.07</t>
  </si>
  <si>
    <t xml:space="preserve">наруж. диаметр.2.36мм  внутр. 1.07мм,цена за метр. </t>
  </si>
  <si>
    <t>Трубка капил. 2.8х1.37</t>
  </si>
  <si>
    <t xml:space="preserve">наруж. диаметр 2,52мм, внутр.1,25мм,цена за метр. </t>
  </si>
  <si>
    <t>Утеплитель 1/4 EUR1 6x9</t>
  </si>
  <si>
    <t xml:space="preserve">Eurobatex </t>
  </si>
  <si>
    <t>Утеплитель 3/8 EUR1 10x6</t>
  </si>
  <si>
    <t>Утеплитель 1/2 EUR1 12x6</t>
  </si>
  <si>
    <t>Утеплитель 5/8 EUR1 16x9</t>
  </si>
  <si>
    <t>Инструменты</t>
  </si>
  <si>
    <t xml:space="preserve">Развальцовка дюйм. 195 </t>
  </si>
  <si>
    <t xml:space="preserve">от 3/16" до 5/8" </t>
  </si>
  <si>
    <t>Набор развальц. СТ 275L</t>
  </si>
  <si>
    <t xml:space="preserve">труборас. 3/16"...3/4",развальц. 1/8"...3/4" </t>
  </si>
  <si>
    <t xml:space="preserve">для резки медн.труб диам.1/8"..5/8" </t>
  </si>
  <si>
    <t xml:space="preserve">Труборез 4-28мм  СТ-274 </t>
  </si>
  <si>
    <t xml:space="preserve">для резки медн.труб диам.4..28 мм. </t>
  </si>
  <si>
    <t>Трубогиб СТ 368 дюйм</t>
  </si>
  <si>
    <t>для труб 1/4", 5/16", 3/8"</t>
  </si>
  <si>
    <t>Набор труборасш. СН-2000</t>
  </si>
  <si>
    <t>для труб от 3/8" до 1" 1/8</t>
  </si>
  <si>
    <t>Набор пружин СТ-102</t>
  </si>
  <si>
    <t xml:space="preserve">Манометр с краном 466CL </t>
  </si>
  <si>
    <t xml:space="preserve">манометр с краном ,всас.,-1...8Бар.,R12,22,134,404.,R-22,404 </t>
  </si>
  <si>
    <t xml:space="preserve">Насос вак. 50л/мин 2ст. </t>
  </si>
  <si>
    <t>BEECOOL</t>
  </si>
  <si>
    <t xml:space="preserve">Тайвань </t>
  </si>
  <si>
    <t xml:space="preserve">двухступенчатый 50 л/мин., глубина вак. 0,07 Мбар </t>
  </si>
  <si>
    <t>Течеискатель ТЕК-705</t>
  </si>
  <si>
    <t>INFICON</t>
  </si>
  <si>
    <t>США</t>
  </si>
  <si>
    <t>электрон.,чувств. 11гр./год(R-134A,12,22) хладагенты,смеси</t>
  </si>
  <si>
    <t>манометры. шланги 0.9м -3шт.</t>
  </si>
  <si>
    <t>Станц.маном. 93661Е</t>
  </si>
  <si>
    <t>Mastercool</t>
  </si>
  <si>
    <t>Смотровое стекло, шланги.  R22, R502A, R404A, R410A</t>
  </si>
  <si>
    <t xml:space="preserve">Станц.маном. ВС 760 G </t>
  </si>
  <si>
    <t xml:space="preserve">манометры. шланги 0.9м -3шт.R12,22,134,404. </t>
  </si>
  <si>
    <t xml:space="preserve">Шланг 1,5m 360RYB  </t>
  </si>
  <si>
    <t>R-12,R-22,R-502,синий,красный,желт.(1,5м)</t>
  </si>
  <si>
    <t xml:space="preserve">Шланг 0,9m 336RYB  </t>
  </si>
  <si>
    <t>R-12,R-22,R-502,синий,красный,желт.(0,9м)</t>
  </si>
  <si>
    <t>Сенсор для ТЕК</t>
  </si>
  <si>
    <t>Набор прокладок 91207</t>
  </si>
  <si>
    <t>Набор прокл. к запр.шланг.</t>
  </si>
  <si>
    <t>Ключ спец. 122 (3/8-1/4)</t>
  </si>
  <si>
    <t>квадрат 1/4"+3/8" и 6-гранник 3/16"+5/16"</t>
  </si>
  <si>
    <t>Ключ спец. 123 (3/16-1/2)</t>
  </si>
  <si>
    <t>квадрат 1/4"+3/16"</t>
  </si>
  <si>
    <t>Фреоны, масла</t>
  </si>
  <si>
    <t xml:space="preserve">DuPont </t>
  </si>
  <si>
    <t xml:space="preserve">Фильтр-ос. DCL-032 </t>
  </si>
  <si>
    <t xml:space="preserve">Фильтр-ос. DCL-032 s </t>
  </si>
  <si>
    <t xml:space="preserve">Фильтр-ос. DCL-083s </t>
  </si>
  <si>
    <t xml:space="preserve">Фильтр-ос. DCL-083 </t>
  </si>
  <si>
    <t xml:space="preserve">Фильтр-ос.DCL-163s </t>
  </si>
  <si>
    <t>Фильтр-ос.DCL-164</t>
  </si>
  <si>
    <t xml:space="preserve">Фильтр-ос.DCL-164s </t>
  </si>
  <si>
    <t xml:space="preserve">Фильтр-ос. DCL-165s </t>
  </si>
  <si>
    <t xml:space="preserve">Фильтр-ос.DCL-165 </t>
  </si>
  <si>
    <t xml:space="preserve">Фильтр-ос.DCL-304s </t>
  </si>
  <si>
    <t xml:space="preserve">Фильтр-ос.DCL-304 </t>
  </si>
  <si>
    <t xml:space="preserve">Фильтр-ос. DCL-305s </t>
  </si>
  <si>
    <t xml:space="preserve">Фильтр-ос. DCL-305 </t>
  </si>
  <si>
    <t>Фильтр-ос.DCL-306s</t>
  </si>
  <si>
    <t>макс. Раб. Ток 0,3-2,5 А, 0-60С, датчик PTC</t>
  </si>
  <si>
    <t xml:space="preserve">                         </t>
  </si>
  <si>
    <t>Запчасти и комплектующие к холодильному оборудованию</t>
  </si>
  <si>
    <t xml:space="preserve"> Марка </t>
  </si>
  <si>
    <t xml:space="preserve">Фирма </t>
  </si>
  <si>
    <t xml:space="preserve">Страна </t>
  </si>
  <si>
    <t xml:space="preserve">Qo=  518Вт,при То=-15,0С;Tk=+55,0C 220B R22,R-134 </t>
  </si>
  <si>
    <t>Компр. SC 12CL</t>
  </si>
  <si>
    <t>Qо= 475Вт,при То=-25,0С;Тк=+55,0С 220В R404А</t>
  </si>
  <si>
    <t xml:space="preserve">Компр. SC 18CL </t>
  </si>
  <si>
    <t>Qо=  691Вт,при То=-25,0С;Тк=+55,0С 220В R404А</t>
  </si>
  <si>
    <t xml:space="preserve">Компр. SC 21CL </t>
  </si>
  <si>
    <t>Qо=  813Вт,при То=-25,0С;Тк=+55,0С 220В R404А</t>
  </si>
  <si>
    <t>ГЕРМАНИЯ</t>
  </si>
  <si>
    <t>Спираль ПЭ - 0,51 с бусами</t>
  </si>
  <si>
    <t>для КЭ-0,12 длина 1400мм, для КЭ-0,17 длина 1830мм</t>
  </si>
  <si>
    <t xml:space="preserve">Станц.маном. UNI 636 G </t>
  </si>
  <si>
    <t>Микроконтроллер EVK 233</t>
  </si>
  <si>
    <t>Микроконтроллер EVK 231</t>
  </si>
  <si>
    <t>Микроконтроллер EVK 201</t>
  </si>
  <si>
    <t>Микроконтроллер EVK 203</t>
  </si>
  <si>
    <t>Вент. сол. 200RB4T4  1/2</t>
  </si>
  <si>
    <t>Вент. сол. 200RВ6T5 5/8</t>
  </si>
  <si>
    <t>Корпус мясорубки МИМ-300.01.100</t>
  </si>
  <si>
    <t>Корпус мясорубки МИМ-600.01.100</t>
  </si>
  <si>
    <t>ТЭН гибкий CSC2  1.0</t>
  </si>
  <si>
    <t>ТЭН гибкий CSC2  2,0</t>
  </si>
  <si>
    <t>ТЭН гибкий CSC2  3.0</t>
  </si>
  <si>
    <t>ТЭН гибкий CSC2  4.0</t>
  </si>
  <si>
    <t>ТЭН гибкий CSC2  5.0</t>
  </si>
  <si>
    <t>ТЭН гибкий CSC2  6.0</t>
  </si>
  <si>
    <t>Фреон R-12 13.6 кг</t>
  </si>
  <si>
    <t xml:space="preserve">Фреон R-22; 13,6 кг DuP </t>
  </si>
  <si>
    <t xml:space="preserve">Фреон R-134А; 13,6кг DuP </t>
  </si>
  <si>
    <t xml:space="preserve">Фреон R-404А;  10,9кг DuP </t>
  </si>
  <si>
    <t>Фреон R-407 (11.3 кг)</t>
  </si>
  <si>
    <t>Фреон R-410А 11.3 кг</t>
  </si>
  <si>
    <t>хлысты по 2 м. (цена за метр)</t>
  </si>
  <si>
    <t xml:space="preserve">                Компрессоры и агрегаты Danfoss</t>
  </si>
  <si>
    <t>NE 2125 E</t>
  </si>
  <si>
    <t>Aspera</t>
  </si>
  <si>
    <t xml:space="preserve">Qo=  293Bт,при То=-23.3С;Tk=+54,5C 220B R22 </t>
  </si>
  <si>
    <t>NE 2134 E</t>
  </si>
  <si>
    <t>Qo=  429Bт,при То=-23.3С;Tk=+54,5C 220B R22</t>
  </si>
  <si>
    <t>Т 2155 Е</t>
  </si>
  <si>
    <t>Т 2140 Е</t>
  </si>
  <si>
    <t>Qo=  599Bт,при То=-23,3С;Tk=+54,5C 220B R22</t>
  </si>
  <si>
    <t>Qo=  496Bт,при То=-23,3С;Tk=+54,5C 220B R22</t>
  </si>
  <si>
    <t>Т 2168 Е</t>
  </si>
  <si>
    <t>Qo=  759Bт,при То=-23,3С;Tk=+54,5C 220B R22</t>
  </si>
  <si>
    <t>NJ 2178E</t>
  </si>
  <si>
    <t>Qo=  912Bт,при То=-23,3С;Tk=+54,5C 220B R22</t>
  </si>
  <si>
    <t>NJ 2190 E</t>
  </si>
  <si>
    <t>Qo=  1060Bт,при То=-23,3С;Tk=+54,5C 220B R22</t>
  </si>
  <si>
    <t>Компрессоры и агрегаты Aspera</t>
  </si>
  <si>
    <t>NB 6152 Е</t>
  </si>
  <si>
    <t>Qo=  296Bт,при То=-15С;Tk=+54,5C 220B R22</t>
  </si>
  <si>
    <t>NB 6165 E</t>
  </si>
  <si>
    <t>Qo=  368Bт,при То=-15С;Tk=+54,5C 220B R22</t>
  </si>
  <si>
    <t>Qo=  413Bт,при То=-15С;Tk=+54,5C 220B R22</t>
  </si>
  <si>
    <t>NE 6181E</t>
  </si>
  <si>
    <t>NE 6210 E</t>
  </si>
  <si>
    <t>Qo=  499Bт,при То=-15С;Tk=+54,5C 220B R22</t>
  </si>
  <si>
    <t>NE 9213 E</t>
  </si>
  <si>
    <t>Qo=  701Bт,при То=-15С;Tk=+54,5C 220B R22</t>
  </si>
  <si>
    <t>Т 6220 Е</t>
  </si>
  <si>
    <t>Qo=  886Bт,при То=-15С;Tk=+54,5C 220B R22</t>
  </si>
  <si>
    <t>NJ 9226 Е</t>
  </si>
  <si>
    <t>Qo=  1274Bт,при То=-15С;Tk=+54,5C 220B R22</t>
  </si>
  <si>
    <t>NJ 9232 Е</t>
  </si>
  <si>
    <t>NJ 9238 Е</t>
  </si>
  <si>
    <t>Qo=  1967Bт,при То=-15С;Tk=+54,5C 220B R22</t>
  </si>
  <si>
    <t>Qo=  1522Bт,при То=-15С;Tk=+54,5C 220B R22</t>
  </si>
  <si>
    <t>Фреон R22</t>
  </si>
  <si>
    <t xml:space="preserve">Фреон R134а </t>
  </si>
  <si>
    <t>NE 1118 Z</t>
  </si>
  <si>
    <t>Qo=  182Bт,при То=-23,3С;Tk=+54,5C 220B R134а</t>
  </si>
  <si>
    <t>NE 2121 Z</t>
  </si>
  <si>
    <t>Qo=  252Bт,при То=-23,3С;Tk=+54,5C 220B R134а</t>
  </si>
  <si>
    <t>NE 1130 Z</t>
  </si>
  <si>
    <t>Qo=  322Bт,при То=-23,3С;Tk=+54,5C 220B R134а</t>
  </si>
  <si>
    <t>NE 2134 Z</t>
  </si>
  <si>
    <t>Qo=  389Bт,при То=-23,3С;Tk=+54,5C 220B R134а</t>
  </si>
  <si>
    <t>NE 6187 Z</t>
  </si>
  <si>
    <t>Qo=  454Bт,при То=-15С;Tk=+54,5C 220B R134а</t>
  </si>
  <si>
    <t>T 6215 Z</t>
  </si>
  <si>
    <t>Qo=  682Bт,при То=-15С;Tk=+54,5C 220B R134а</t>
  </si>
  <si>
    <t>Фреон R404а</t>
  </si>
  <si>
    <t>NE 2134 GK</t>
  </si>
  <si>
    <t>Qo=  339Bт,при То=-23,3С;Tk=+54,5C 220B R404а</t>
  </si>
  <si>
    <t>T 2155 GK</t>
  </si>
  <si>
    <t>Qo=  568Bт,при То=-23,3С;Tk=+54,5C 220B R404а</t>
  </si>
  <si>
    <t>NJ 9232 GK</t>
  </si>
  <si>
    <t>Qo=  1841Bт,при То=-15С;Tk=+54,5C 220B R404а</t>
  </si>
  <si>
    <t>NJ 9238 GK</t>
  </si>
  <si>
    <t>Qo=  2374Bт,при То=-15С;Tk=+54,5C 220B R404а</t>
  </si>
  <si>
    <t>NJ 2192 GK</t>
  </si>
  <si>
    <t>Qo=  1725Bт,при То=-15С;Tk=+54,5C 220B R404а</t>
  </si>
  <si>
    <t xml:space="preserve">                Компрессоры и агрегаты L'Unite Hermetique </t>
  </si>
  <si>
    <t>Реле давления КР1 (060-1101)</t>
  </si>
  <si>
    <t>Реле давления КР15 (060-124166)</t>
  </si>
  <si>
    <t>Реле давления КР5 (060-117166)</t>
  </si>
  <si>
    <t>Реле давления КР5 (060-1173)</t>
  </si>
  <si>
    <t>Пруток UNI-1002</t>
  </si>
  <si>
    <t>Масло Reniso SE 55 для Bock (404/507/407) 1л.</t>
  </si>
  <si>
    <t>Масло для вакуумных насосов BC-VPO (Becool) 1.0 л.</t>
  </si>
  <si>
    <t>Масло минеральное "Suniso" 3GS (4.0 л)</t>
  </si>
  <si>
    <t>Масло синтетич. "Suniso" SL 22 (1л.)</t>
  </si>
  <si>
    <t>Масло синтетич. "Suniso" SL 22 (4л.)</t>
  </si>
  <si>
    <t>Масло синтетическое "Suniso" 32 (1л.)</t>
  </si>
  <si>
    <t>для электросковородок</t>
  </si>
  <si>
    <t>Терморегулятор Abat</t>
  </si>
  <si>
    <t>для пайки меди</t>
  </si>
  <si>
    <t>Пруток L-5P</t>
  </si>
  <si>
    <t>Пруток L-15P</t>
  </si>
  <si>
    <t>тепловое,  +50/+270 С, капилляр 1 м., аналог Т 32М-04</t>
  </si>
  <si>
    <t>Клапанный узел №00 (068-2003)</t>
  </si>
  <si>
    <t>Клапанный узел №01 (068-2010)</t>
  </si>
  <si>
    <t>Клапанный узел №02 (068-2015)</t>
  </si>
  <si>
    <t>Клапанный узел №03 (068-2006)</t>
  </si>
  <si>
    <t>Клапанный узел №04 (068-2007)</t>
  </si>
  <si>
    <t>Клапанный узел №05 (068-2008)</t>
  </si>
  <si>
    <t>Клапанный узел №06 (068-2009)</t>
  </si>
  <si>
    <t>ТРВ TEN2 (R134a) (068Z3348)</t>
  </si>
  <si>
    <t>ТРВ TES2 (R404A) (068Z3403)</t>
  </si>
  <si>
    <t>ТРВ TES2 (R404A) (068Z3405)</t>
  </si>
  <si>
    <t>ТРВ TES2 (R404A) (068Z3411)</t>
  </si>
  <si>
    <t>ТРВ TN2 (R134a) (068Z3346)</t>
  </si>
  <si>
    <t>ТРВ TS2 (R404a) (068Z3400)</t>
  </si>
  <si>
    <t>ТРВ ТЕХ2 (R22) (068Z3209)</t>
  </si>
  <si>
    <t>ТРВ ТЕХ2 (R22) (068Z3211)</t>
  </si>
  <si>
    <t>ТРВ ТЕХ2 (R22) (068Z3229)</t>
  </si>
  <si>
    <t>ТРВ ТХ2 (R22) (068Z3206)</t>
  </si>
  <si>
    <t>ТРВ ТХ2 (R22) (068Z3208)</t>
  </si>
  <si>
    <t>ТРВ ТХ2 (R22) (068Z3228)</t>
  </si>
  <si>
    <t xml:space="preserve">Флюс UNI-1000 (125 г) </t>
  </si>
  <si>
    <t xml:space="preserve">Труборез 3-16мм  TC-127 </t>
  </si>
  <si>
    <t>КИТАЙ</t>
  </si>
  <si>
    <t xml:space="preserve">КИТАЙ </t>
  </si>
  <si>
    <t>Цена</t>
  </si>
  <si>
    <t>по запросу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</si>
</sst>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family val="2"/>
      <charset val="204"/>
    </font>
    <font>
      <b/>
      <i/>
      <sz val="12"/>
      <name val="Arial Cyr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Lucida Sans Unicode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/>
    <xf numFmtId="0" fontId="7" fillId="3" borderId="0" xfId="0" applyFont="1" applyFill="1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/>
    <xf numFmtId="0" fontId="6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/>
    <xf numFmtId="0" fontId="6" fillId="0" borderId="5" xfId="0" applyFont="1" applyFill="1" applyBorder="1" applyAlignment="1" applyProtection="1"/>
    <xf numFmtId="1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/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/>
    <xf numFmtId="0" fontId="3" fillId="0" borderId="3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/>
    <xf numFmtId="0" fontId="6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/>
    <xf numFmtId="0" fontId="6" fillId="0" borderId="6" xfId="0" applyFont="1" applyFill="1" applyBorder="1" applyAlignment="1" applyProtection="1"/>
    <xf numFmtId="0" fontId="3" fillId="0" borderId="6" xfId="0" applyFont="1" applyFill="1" applyBorder="1" applyAlignment="1" applyProtection="1"/>
    <xf numFmtId="1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 applyProtection="1"/>
    <xf numFmtId="0" fontId="6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/>
    <xf numFmtId="0" fontId="6" fillId="0" borderId="8" xfId="0" applyFont="1" applyFill="1" applyBorder="1" applyAlignment="1" applyProtection="1"/>
    <xf numFmtId="0" fontId="3" fillId="0" borderId="8" xfId="0" applyFont="1" applyFill="1" applyBorder="1" applyAlignment="1" applyProtection="1"/>
    <xf numFmtId="1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/>
    <xf numFmtId="0" fontId="8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" fillId="0" borderId="2" xfId="0" applyFont="1" applyFill="1" applyBorder="1"/>
    <xf numFmtId="0" fontId="3" fillId="0" borderId="2" xfId="0" applyFont="1" applyFill="1" applyBorder="1"/>
    <xf numFmtId="0" fontId="3" fillId="0" borderId="7" xfId="0" applyFont="1" applyFill="1" applyBorder="1"/>
    <xf numFmtId="0" fontId="3" fillId="0" borderId="9" xfId="0" applyFont="1" applyFill="1" applyBorder="1"/>
    <xf numFmtId="0" fontId="6" fillId="0" borderId="7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0" xfId="0" applyFont="1" applyFill="1"/>
    <xf numFmtId="0" fontId="3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_Витрины СЕВЕР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tabSelected="1" topLeftCell="A66" zoomScaleSheetLayoutView="100" workbookViewId="0">
      <selection activeCell="L241" sqref="L241"/>
    </sheetView>
  </sheetViews>
  <sheetFormatPr defaultRowHeight="12.75" outlineLevelCol="1"/>
  <cols>
    <col min="1" max="1" width="25.7109375" style="2" customWidth="1"/>
    <col min="2" max="2" width="13.42578125" style="2" customWidth="1"/>
    <col min="3" max="3" width="14.140625" style="6" customWidth="1"/>
    <col min="4" max="6" width="9.140625" style="7" hidden="1" customWidth="1"/>
    <col min="7" max="7" width="9.140625" style="8" hidden="1" customWidth="1"/>
    <col min="8" max="8" width="9.140625" style="9" hidden="1" customWidth="1"/>
    <col min="9" max="9" width="8.5703125" style="10" hidden="1" customWidth="1"/>
    <col min="10" max="10" width="9.140625" style="10" hidden="1" customWidth="1" outlineLevel="1"/>
    <col min="11" max="11" width="36.5703125" style="2" customWidth="1" collapsed="1"/>
    <col min="12" max="12" width="13" style="90" customWidth="1"/>
    <col min="13" max="16384" width="9.140625" style="2"/>
  </cols>
  <sheetData>
    <row r="1" spans="1:12" ht="48" customHeight="1">
      <c r="A1" s="97" t="s">
        <v>295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5"/>
    </row>
    <row r="2" spans="1:12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 ht="13.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ht="13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s="11" customFormat="1" ht="18.75" customHeight="1">
      <c r="B5" s="11" t="s">
        <v>296</v>
      </c>
      <c r="C5" s="12"/>
      <c r="G5" s="13"/>
      <c r="H5" s="14"/>
      <c r="L5" s="91"/>
    </row>
    <row r="6" spans="1:12" s="21" customFormat="1" ht="12.75" customHeight="1">
      <c r="A6" s="15" t="s">
        <v>297</v>
      </c>
      <c r="B6" s="15" t="s">
        <v>298</v>
      </c>
      <c r="C6" s="15" t="s">
        <v>299</v>
      </c>
      <c r="D6" s="15"/>
      <c r="E6" s="16">
        <v>0.15</v>
      </c>
      <c r="F6" s="17">
        <v>20</v>
      </c>
      <c r="G6" s="18">
        <v>25</v>
      </c>
      <c r="H6" s="19">
        <v>30</v>
      </c>
      <c r="I6" s="20" t="s">
        <v>132</v>
      </c>
      <c r="J6" s="15" t="s">
        <v>133</v>
      </c>
      <c r="K6" s="78" t="s">
        <v>134</v>
      </c>
      <c r="L6" s="92" t="s">
        <v>433</v>
      </c>
    </row>
    <row r="7" spans="1:12" s="21" customFormat="1" ht="11.25" customHeight="1">
      <c r="A7" s="103" t="s">
        <v>332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  <c r="L7" s="92"/>
    </row>
    <row r="8" spans="1:12" s="27" customFormat="1" ht="11.1" customHeight="1">
      <c r="A8" s="22" t="s">
        <v>140</v>
      </c>
      <c r="B8" s="23" t="s">
        <v>135</v>
      </c>
      <c r="C8" s="24" t="s">
        <v>136</v>
      </c>
      <c r="D8" s="25">
        <v>3840</v>
      </c>
      <c r="E8" s="25">
        <f t="shared" ref="E8:E13" si="0">D8*1.15</f>
        <v>4416</v>
      </c>
      <c r="F8" s="25">
        <f t="shared" ref="F8:F13" si="1">D8*1.2</f>
        <v>4608</v>
      </c>
      <c r="G8" s="25">
        <f t="shared" ref="G8:G13" si="2">D8*1.25</f>
        <v>4800</v>
      </c>
      <c r="H8" s="25">
        <f t="shared" ref="H8:H13" si="3">D8*1.3</f>
        <v>4992</v>
      </c>
      <c r="I8" s="3">
        <v>7110</v>
      </c>
      <c r="J8" s="26">
        <f t="shared" ref="J8:J13" si="4">I8/D8</f>
        <v>1.8515625</v>
      </c>
      <c r="K8" s="79" t="s">
        <v>139</v>
      </c>
      <c r="L8" s="93" t="s">
        <v>434</v>
      </c>
    </row>
    <row r="9" spans="1:12" s="27" customFormat="1" ht="11.1" customHeight="1">
      <c r="A9" s="22" t="s">
        <v>141</v>
      </c>
      <c r="B9" s="23" t="s">
        <v>142</v>
      </c>
      <c r="C9" s="24" t="s">
        <v>136</v>
      </c>
      <c r="D9" s="25">
        <v>4421</v>
      </c>
      <c r="E9" s="25">
        <f t="shared" si="0"/>
        <v>5084.1499999999996</v>
      </c>
      <c r="F9" s="25">
        <f t="shared" si="1"/>
        <v>5305.2</v>
      </c>
      <c r="G9" s="25">
        <f t="shared" si="2"/>
        <v>5526.25</v>
      </c>
      <c r="H9" s="25">
        <f t="shared" si="3"/>
        <v>5747.3</v>
      </c>
      <c r="I9" s="3">
        <v>8200</v>
      </c>
      <c r="J9" s="26">
        <f t="shared" si="4"/>
        <v>1.8547839855236372</v>
      </c>
      <c r="K9" s="79" t="s">
        <v>143</v>
      </c>
      <c r="L9" s="93" t="s">
        <v>434</v>
      </c>
    </row>
    <row r="10" spans="1:12" s="27" customFormat="1" ht="11.1" customHeight="1">
      <c r="A10" s="22" t="s">
        <v>144</v>
      </c>
      <c r="B10" s="23" t="s">
        <v>142</v>
      </c>
      <c r="C10" s="24" t="s">
        <v>136</v>
      </c>
      <c r="D10" s="25">
        <v>3044</v>
      </c>
      <c r="E10" s="25">
        <f t="shared" si="0"/>
        <v>3500.6</v>
      </c>
      <c r="F10" s="25">
        <f t="shared" si="1"/>
        <v>3652.7999999999997</v>
      </c>
      <c r="G10" s="25">
        <f t="shared" si="2"/>
        <v>3805</v>
      </c>
      <c r="H10" s="25">
        <f t="shared" si="3"/>
        <v>3957.2000000000003</v>
      </c>
      <c r="I10" s="3">
        <v>6010</v>
      </c>
      <c r="J10" s="26">
        <f t="shared" si="4"/>
        <v>1.9743758212877793</v>
      </c>
      <c r="K10" s="79" t="s">
        <v>137</v>
      </c>
      <c r="L10" s="93" t="s">
        <v>434</v>
      </c>
    </row>
    <row r="11" spans="1:12" s="27" customFormat="1" ht="11.1" customHeight="1">
      <c r="A11" s="22" t="s">
        <v>145</v>
      </c>
      <c r="B11" s="23" t="s">
        <v>142</v>
      </c>
      <c r="C11" s="24" t="s">
        <v>136</v>
      </c>
      <c r="D11" s="25">
        <v>3440</v>
      </c>
      <c r="E11" s="25">
        <f t="shared" si="0"/>
        <v>3955.9999999999995</v>
      </c>
      <c r="F11" s="25">
        <f t="shared" si="1"/>
        <v>4128</v>
      </c>
      <c r="G11" s="25">
        <f t="shared" si="2"/>
        <v>4300</v>
      </c>
      <c r="H11" s="25">
        <f t="shared" si="3"/>
        <v>4472</v>
      </c>
      <c r="I11" s="3">
        <v>6363</v>
      </c>
      <c r="J11" s="26">
        <f t="shared" si="4"/>
        <v>1.8497093023255815</v>
      </c>
      <c r="K11" s="79" t="s">
        <v>138</v>
      </c>
      <c r="L11" s="93" t="s">
        <v>434</v>
      </c>
    </row>
    <row r="12" spans="1:12" s="27" customFormat="1" ht="11.1" customHeight="1">
      <c r="A12" s="22" t="s">
        <v>146</v>
      </c>
      <c r="B12" s="23" t="s">
        <v>142</v>
      </c>
      <c r="C12" s="24" t="s">
        <v>136</v>
      </c>
      <c r="D12" s="25">
        <v>3562</v>
      </c>
      <c r="E12" s="25">
        <f t="shared" si="0"/>
        <v>4096.2999999999993</v>
      </c>
      <c r="F12" s="25">
        <f t="shared" si="1"/>
        <v>4274.3999999999996</v>
      </c>
      <c r="G12" s="25">
        <f t="shared" si="2"/>
        <v>4452.5</v>
      </c>
      <c r="H12" s="25">
        <f t="shared" si="3"/>
        <v>4630.6000000000004</v>
      </c>
      <c r="I12" s="3">
        <v>6295</v>
      </c>
      <c r="J12" s="26">
        <f t="shared" si="4"/>
        <v>1.7672655811341942</v>
      </c>
      <c r="K12" s="79" t="s">
        <v>147</v>
      </c>
      <c r="L12" s="93" t="s">
        <v>434</v>
      </c>
    </row>
    <row r="13" spans="1:12" s="27" customFormat="1" ht="11.1" customHeight="1">
      <c r="A13" s="22" t="s">
        <v>148</v>
      </c>
      <c r="B13" s="23" t="s">
        <v>135</v>
      </c>
      <c r="C13" s="24" t="s">
        <v>136</v>
      </c>
      <c r="D13" s="25">
        <v>3874</v>
      </c>
      <c r="E13" s="25">
        <f t="shared" si="0"/>
        <v>4455.0999999999995</v>
      </c>
      <c r="F13" s="25">
        <f t="shared" si="1"/>
        <v>4648.8</v>
      </c>
      <c r="G13" s="25">
        <f t="shared" si="2"/>
        <v>4842.5</v>
      </c>
      <c r="H13" s="25">
        <f t="shared" si="3"/>
        <v>5036.2</v>
      </c>
      <c r="I13" s="3">
        <v>6860</v>
      </c>
      <c r="J13" s="26">
        <f t="shared" si="4"/>
        <v>1.7707795560144552</v>
      </c>
      <c r="K13" s="79" t="s">
        <v>300</v>
      </c>
      <c r="L13" s="93" t="s">
        <v>434</v>
      </c>
    </row>
    <row r="14" spans="1:12" s="27" customFormat="1" ht="11.1" customHeight="1">
      <c r="A14" s="22" t="s">
        <v>301</v>
      </c>
      <c r="B14" s="23" t="s">
        <v>142</v>
      </c>
      <c r="C14" s="24" t="s">
        <v>136</v>
      </c>
      <c r="D14" s="25"/>
      <c r="E14" s="25"/>
      <c r="F14" s="25"/>
      <c r="G14" s="25"/>
      <c r="H14" s="25"/>
      <c r="I14" s="3">
        <v>6965</v>
      </c>
      <c r="J14" s="26"/>
      <c r="K14" s="79" t="s">
        <v>302</v>
      </c>
      <c r="L14" s="93" t="s">
        <v>434</v>
      </c>
    </row>
    <row r="15" spans="1:12" s="27" customFormat="1" ht="11.1" customHeight="1">
      <c r="A15" s="22" t="s">
        <v>303</v>
      </c>
      <c r="B15" s="23" t="s">
        <v>135</v>
      </c>
      <c r="C15" s="24" t="s">
        <v>136</v>
      </c>
      <c r="D15" s="25"/>
      <c r="E15" s="25"/>
      <c r="F15" s="25"/>
      <c r="G15" s="25"/>
      <c r="H15" s="25"/>
      <c r="I15" s="3">
        <v>8696</v>
      </c>
      <c r="J15" s="26"/>
      <c r="K15" s="79" t="s">
        <v>304</v>
      </c>
      <c r="L15" s="93" t="s">
        <v>434</v>
      </c>
    </row>
    <row r="16" spans="1:12" s="27" customFormat="1" ht="11.1" customHeight="1">
      <c r="A16" s="22" t="s">
        <v>305</v>
      </c>
      <c r="B16" s="23" t="s">
        <v>135</v>
      </c>
      <c r="C16" s="24" t="s">
        <v>136</v>
      </c>
      <c r="D16" s="25"/>
      <c r="E16" s="25"/>
      <c r="F16" s="25"/>
      <c r="G16" s="25"/>
      <c r="H16" s="25"/>
      <c r="I16" s="3">
        <v>9226</v>
      </c>
      <c r="J16" s="26"/>
      <c r="K16" s="79" t="s">
        <v>306</v>
      </c>
      <c r="L16" s="93" t="s">
        <v>434</v>
      </c>
    </row>
    <row r="17" spans="1:12" s="27" customFormat="1" ht="11.1" customHeight="1">
      <c r="A17" s="103" t="s">
        <v>348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4"/>
      <c r="L17" s="93"/>
    </row>
    <row r="18" spans="1:12" s="27" customFormat="1" ht="11.1" customHeight="1">
      <c r="A18" s="103" t="s">
        <v>367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4"/>
      <c r="L18" s="93"/>
    </row>
    <row r="19" spans="1:12" s="27" customFormat="1" ht="11.1" customHeight="1">
      <c r="A19" s="22" t="s">
        <v>333</v>
      </c>
      <c r="B19" s="23" t="s">
        <v>334</v>
      </c>
      <c r="C19" s="24" t="s">
        <v>136</v>
      </c>
      <c r="D19" s="25"/>
      <c r="E19" s="25"/>
      <c r="F19" s="25"/>
      <c r="G19" s="25"/>
      <c r="H19" s="25"/>
      <c r="I19" s="3"/>
      <c r="J19" s="26"/>
      <c r="K19" s="80" t="s">
        <v>335</v>
      </c>
      <c r="L19" s="93" t="s">
        <v>434</v>
      </c>
    </row>
    <row r="20" spans="1:12" s="27" customFormat="1" ht="11.1" customHeight="1">
      <c r="A20" s="22" t="s">
        <v>336</v>
      </c>
      <c r="B20" s="23" t="s">
        <v>334</v>
      </c>
      <c r="C20" s="24" t="s">
        <v>136</v>
      </c>
      <c r="D20" s="25"/>
      <c r="E20" s="25"/>
      <c r="F20" s="25"/>
      <c r="G20" s="25"/>
      <c r="H20" s="25"/>
      <c r="I20" s="3"/>
      <c r="J20" s="26"/>
      <c r="K20" s="80" t="s">
        <v>337</v>
      </c>
      <c r="L20" s="93" t="s">
        <v>434</v>
      </c>
    </row>
    <row r="21" spans="1:12" s="27" customFormat="1" ht="11.1" customHeight="1">
      <c r="A21" s="22" t="s">
        <v>339</v>
      </c>
      <c r="B21" s="23" t="s">
        <v>334</v>
      </c>
      <c r="C21" s="24" t="s">
        <v>136</v>
      </c>
      <c r="D21" s="25"/>
      <c r="E21" s="25"/>
      <c r="F21" s="25"/>
      <c r="G21" s="25"/>
      <c r="H21" s="25"/>
      <c r="I21" s="3"/>
      <c r="J21" s="26"/>
      <c r="K21" s="80" t="s">
        <v>341</v>
      </c>
      <c r="L21" s="93" t="s">
        <v>434</v>
      </c>
    </row>
    <row r="22" spans="1:12" s="27" customFormat="1" ht="11.1" customHeight="1">
      <c r="A22" s="22" t="s">
        <v>338</v>
      </c>
      <c r="B22" s="23" t="s">
        <v>334</v>
      </c>
      <c r="C22" s="24" t="s">
        <v>136</v>
      </c>
      <c r="D22" s="25"/>
      <c r="E22" s="25"/>
      <c r="F22" s="25"/>
      <c r="G22" s="25"/>
      <c r="H22" s="25"/>
      <c r="I22" s="3"/>
      <c r="J22" s="26"/>
      <c r="K22" s="80" t="s">
        <v>340</v>
      </c>
      <c r="L22" s="93" t="s">
        <v>434</v>
      </c>
    </row>
    <row r="23" spans="1:12" s="27" customFormat="1" ht="11.1" customHeight="1">
      <c r="A23" s="22" t="s">
        <v>342</v>
      </c>
      <c r="B23" s="23" t="s">
        <v>334</v>
      </c>
      <c r="C23" s="24" t="s">
        <v>136</v>
      </c>
      <c r="D23" s="25"/>
      <c r="E23" s="25"/>
      <c r="F23" s="25"/>
      <c r="G23" s="25"/>
      <c r="H23" s="25"/>
      <c r="I23" s="3"/>
      <c r="J23" s="26"/>
      <c r="K23" s="80" t="s">
        <v>343</v>
      </c>
      <c r="L23" s="93" t="s">
        <v>434</v>
      </c>
    </row>
    <row r="24" spans="1:12" s="27" customFormat="1" ht="11.1" customHeight="1">
      <c r="A24" s="22" t="s">
        <v>344</v>
      </c>
      <c r="B24" s="23" t="s">
        <v>334</v>
      </c>
      <c r="C24" s="24" t="s">
        <v>136</v>
      </c>
      <c r="D24" s="25"/>
      <c r="E24" s="25"/>
      <c r="F24" s="25"/>
      <c r="G24" s="25"/>
      <c r="H24" s="25"/>
      <c r="I24" s="3"/>
      <c r="J24" s="26"/>
      <c r="K24" s="80" t="s">
        <v>345</v>
      </c>
      <c r="L24" s="93" t="s">
        <v>434</v>
      </c>
    </row>
    <row r="25" spans="1:12" s="27" customFormat="1" ht="11.1" customHeight="1">
      <c r="A25" s="22" t="s">
        <v>346</v>
      </c>
      <c r="B25" s="23" t="s">
        <v>334</v>
      </c>
      <c r="C25" s="24" t="s">
        <v>136</v>
      </c>
      <c r="D25" s="25"/>
      <c r="E25" s="25"/>
      <c r="F25" s="25"/>
      <c r="G25" s="25"/>
      <c r="H25" s="25"/>
      <c r="I25" s="3"/>
      <c r="J25" s="26"/>
      <c r="K25" s="80" t="s">
        <v>347</v>
      </c>
      <c r="L25" s="93" t="s">
        <v>434</v>
      </c>
    </row>
    <row r="26" spans="1:12" s="27" customFormat="1" ht="11.1" customHeight="1">
      <c r="A26" s="22" t="s">
        <v>349</v>
      </c>
      <c r="B26" s="23" t="s">
        <v>334</v>
      </c>
      <c r="C26" s="24" t="s">
        <v>136</v>
      </c>
      <c r="D26" s="25"/>
      <c r="E26" s="25"/>
      <c r="F26" s="25"/>
      <c r="G26" s="25"/>
      <c r="H26" s="25"/>
      <c r="I26" s="3"/>
      <c r="J26" s="26"/>
      <c r="K26" s="80" t="s">
        <v>350</v>
      </c>
      <c r="L26" s="93" t="s">
        <v>434</v>
      </c>
    </row>
    <row r="27" spans="1:12" s="27" customFormat="1" ht="11.1" customHeight="1">
      <c r="A27" s="22" t="s">
        <v>351</v>
      </c>
      <c r="B27" s="23" t="s">
        <v>334</v>
      </c>
      <c r="C27" s="24" t="s">
        <v>136</v>
      </c>
      <c r="D27" s="25"/>
      <c r="E27" s="25"/>
      <c r="F27" s="25"/>
      <c r="G27" s="25"/>
      <c r="H27" s="25"/>
      <c r="I27" s="3"/>
      <c r="J27" s="26"/>
      <c r="K27" s="80" t="s">
        <v>352</v>
      </c>
      <c r="L27" s="93" t="s">
        <v>434</v>
      </c>
    </row>
    <row r="28" spans="1:12" s="27" customFormat="1" ht="11.1" customHeight="1">
      <c r="A28" s="22" t="s">
        <v>354</v>
      </c>
      <c r="B28" s="23" t="s">
        <v>334</v>
      </c>
      <c r="C28" s="24" t="s">
        <v>136</v>
      </c>
      <c r="D28" s="25"/>
      <c r="E28" s="25"/>
      <c r="F28" s="25"/>
      <c r="G28" s="25"/>
      <c r="H28" s="25"/>
      <c r="I28" s="3"/>
      <c r="J28" s="26"/>
      <c r="K28" s="80" t="s">
        <v>353</v>
      </c>
      <c r="L28" s="93" t="s">
        <v>434</v>
      </c>
    </row>
    <row r="29" spans="1:12" s="27" customFormat="1" ht="11.1" customHeight="1">
      <c r="A29" s="22" t="s">
        <v>355</v>
      </c>
      <c r="B29" s="23" t="s">
        <v>334</v>
      </c>
      <c r="C29" s="24" t="s">
        <v>136</v>
      </c>
      <c r="D29" s="25"/>
      <c r="E29" s="25"/>
      <c r="F29" s="25"/>
      <c r="G29" s="25"/>
      <c r="H29" s="25"/>
      <c r="I29" s="3"/>
      <c r="J29" s="26"/>
      <c r="K29" s="80" t="s">
        <v>356</v>
      </c>
      <c r="L29" s="93" t="s">
        <v>434</v>
      </c>
    </row>
    <row r="30" spans="1:12" s="27" customFormat="1" ht="11.1" customHeight="1">
      <c r="A30" s="22" t="s">
        <v>357</v>
      </c>
      <c r="B30" s="23" t="s">
        <v>334</v>
      </c>
      <c r="C30" s="24" t="s">
        <v>136</v>
      </c>
      <c r="D30" s="25"/>
      <c r="E30" s="25"/>
      <c r="F30" s="25"/>
      <c r="G30" s="25"/>
      <c r="H30" s="25"/>
      <c r="I30" s="3"/>
      <c r="J30" s="26"/>
      <c r="K30" s="80" t="s">
        <v>358</v>
      </c>
      <c r="L30" s="93" t="s">
        <v>434</v>
      </c>
    </row>
    <row r="31" spans="1:12" s="27" customFormat="1" ht="11.1" customHeight="1">
      <c r="A31" s="22" t="s">
        <v>359</v>
      </c>
      <c r="B31" s="23" t="s">
        <v>334</v>
      </c>
      <c r="C31" s="24" t="s">
        <v>136</v>
      </c>
      <c r="D31" s="25"/>
      <c r="E31" s="25"/>
      <c r="F31" s="25"/>
      <c r="G31" s="25"/>
      <c r="H31" s="25"/>
      <c r="I31" s="3"/>
      <c r="J31" s="26"/>
      <c r="K31" s="80" t="s">
        <v>360</v>
      </c>
      <c r="L31" s="93" t="s">
        <v>434</v>
      </c>
    </row>
    <row r="32" spans="1:12" s="27" customFormat="1" ht="11.1" customHeight="1">
      <c r="A32" s="22" t="s">
        <v>361</v>
      </c>
      <c r="B32" s="23" t="s">
        <v>334</v>
      </c>
      <c r="C32" s="24" t="s">
        <v>136</v>
      </c>
      <c r="D32" s="25"/>
      <c r="E32" s="25"/>
      <c r="F32" s="25"/>
      <c r="G32" s="25"/>
      <c r="H32" s="25"/>
      <c r="I32" s="3"/>
      <c r="J32" s="26"/>
      <c r="K32" s="80" t="s">
        <v>362</v>
      </c>
      <c r="L32" s="93" t="s">
        <v>434</v>
      </c>
    </row>
    <row r="33" spans="1:12" s="27" customFormat="1" ht="11.1" customHeight="1">
      <c r="A33" s="22" t="s">
        <v>363</v>
      </c>
      <c r="B33" s="23" t="s">
        <v>334</v>
      </c>
      <c r="C33" s="24" t="s">
        <v>136</v>
      </c>
      <c r="D33" s="25"/>
      <c r="E33" s="25"/>
      <c r="F33" s="25"/>
      <c r="G33" s="25"/>
      <c r="H33" s="25"/>
      <c r="I33" s="3"/>
      <c r="J33" s="26"/>
      <c r="K33" s="80" t="s">
        <v>366</v>
      </c>
      <c r="L33" s="93" t="s">
        <v>434</v>
      </c>
    </row>
    <row r="34" spans="1:12" s="27" customFormat="1" ht="11.1" customHeight="1">
      <c r="A34" s="22" t="s">
        <v>364</v>
      </c>
      <c r="B34" s="23" t="s">
        <v>334</v>
      </c>
      <c r="C34" s="24" t="s">
        <v>136</v>
      </c>
      <c r="D34" s="25"/>
      <c r="E34" s="25"/>
      <c r="F34" s="25"/>
      <c r="G34" s="25"/>
      <c r="H34" s="25"/>
      <c r="I34" s="3"/>
      <c r="J34" s="26"/>
      <c r="K34" s="80" t="s">
        <v>365</v>
      </c>
      <c r="L34" s="93" t="s">
        <v>434</v>
      </c>
    </row>
    <row r="35" spans="1:12" s="27" customFormat="1" ht="11.1" customHeight="1">
      <c r="A35" s="103" t="s">
        <v>368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4"/>
      <c r="L35" s="93"/>
    </row>
    <row r="36" spans="1:12" s="27" customFormat="1" ht="11.1" customHeight="1">
      <c r="A36" s="22" t="s">
        <v>369</v>
      </c>
      <c r="B36" s="23" t="s">
        <v>334</v>
      </c>
      <c r="C36" s="24" t="s">
        <v>136</v>
      </c>
      <c r="D36" s="25"/>
      <c r="E36" s="25"/>
      <c r="F36" s="25"/>
      <c r="G36" s="25"/>
      <c r="H36" s="25"/>
      <c r="I36" s="3"/>
      <c r="J36" s="26"/>
      <c r="K36" s="80" t="s">
        <v>370</v>
      </c>
      <c r="L36" s="93" t="s">
        <v>434</v>
      </c>
    </row>
    <row r="37" spans="1:12" s="27" customFormat="1" ht="11.1" customHeight="1">
      <c r="A37" s="22" t="s">
        <v>371</v>
      </c>
      <c r="B37" s="23" t="s">
        <v>334</v>
      </c>
      <c r="C37" s="24" t="s">
        <v>136</v>
      </c>
      <c r="D37" s="25"/>
      <c r="E37" s="25"/>
      <c r="F37" s="25"/>
      <c r="G37" s="25"/>
      <c r="H37" s="25"/>
      <c r="I37" s="3"/>
      <c r="J37" s="26"/>
      <c r="K37" s="80" t="s">
        <v>372</v>
      </c>
      <c r="L37" s="93" t="s">
        <v>434</v>
      </c>
    </row>
    <row r="38" spans="1:12" s="27" customFormat="1" ht="11.1" customHeight="1">
      <c r="A38" s="22" t="s">
        <v>373</v>
      </c>
      <c r="B38" s="23" t="s">
        <v>334</v>
      </c>
      <c r="C38" s="24" t="s">
        <v>136</v>
      </c>
      <c r="D38" s="25"/>
      <c r="E38" s="25"/>
      <c r="F38" s="25"/>
      <c r="G38" s="25"/>
      <c r="H38" s="25"/>
      <c r="I38" s="3"/>
      <c r="J38" s="26"/>
      <c r="K38" s="80" t="s">
        <v>374</v>
      </c>
      <c r="L38" s="93" t="s">
        <v>434</v>
      </c>
    </row>
    <row r="39" spans="1:12" s="27" customFormat="1" ht="11.1" customHeight="1">
      <c r="A39" s="22" t="s">
        <v>375</v>
      </c>
      <c r="B39" s="23" t="s">
        <v>334</v>
      </c>
      <c r="C39" s="24" t="s">
        <v>136</v>
      </c>
      <c r="D39" s="25"/>
      <c r="E39" s="25"/>
      <c r="F39" s="25"/>
      <c r="G39" s="25"/>
      <c r="H39" s="25"/>
      <c r="I39" s="3"/>
      <c r="J39" s="26"/>
      <c r="K39" s="80" t="s">
        <v>376</v>
      </c>
      <c r="L39" s="93" t="s">
        <v>434</v>
      </c>
    </row>
    <row r="40" spans="1:12" s="27" customFormat="1" ht="11.1" customHeight="1">
      <c r="A40" s="22" t="s">
        <v>377</v>
      </c>
      <c r="B40" s="23" t="s">
        <v>334</v>
      </c>
      <c r="C40" s="24" t="s">
        <v>136</v>
      </c>
      <c r="D40" s="25"/>
      <c r="E40" s="25"/>
      <c r="F40" s="25"/>
      <c r="G40" s="25"/>
      <c r="H40" s="25"/>
      <c r="I40" s="3"/>
      <c r="J40" s="26"/>
      <c r="K40" s="80" t="s">
        <v>378</v>
      </c>
      <c r="L40" s="93" t="s">
        <v>434</v>
      </c>
    </row>
    <row r="41" spans="1:12" s="27" customFormat="1" ht="11.1" customHeight="1">
      <c r="A41" s="22" t="s">
        <v>379</v>
      </c>
      <c r="B41" s="23" t="s">
        <v>334</v>
      </c>
      <c r="C41" s="24" t="s">
        <v>136</v>
      </c>
      <c r="D41" s="25"/>
      <c r="E41" s="25"/>
      <c r="F41" s="25"/>
      <c r="G41" s="25"/>
      <c r="H41" s="25"/>
      <c r="I41" s="3"/>
      <c r="J41" s="26"/>
      <c r="K41" s="80" t="s">
        <v>380</v>
      </c>
      <c r="L41" s="93" t="s">
        <v>434</v>
      </c>
    </row>
    <row r="42" spans="1:12" s="27" customFormat="1" ht="11.1" customHeight="1">
      <c r="A42" s="103" t="s">
        <v>381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4"/>
      <c r="L42" s="93"/>
    </row>
    <row r="43" spans="1:12" s="27" customFormat="1" ht="11.1" customHeight="1">
      <c r="A43" s="22" t="s">
        <v>382</v>
      </c>
      <c r="B43" s="23" t="s">
        <v>334</v>
      </c>
      <c r="C43" s="24" t="s">
        <v>136</v>
      </c>
      <c r="D43" s="25"/>
      <c r="E43" s="25"/>
      <c r="F43" s="25"/>
      <c r="G43" s="25"/>
      <c r="H43" s="25"/>
      <c r="I43" s="3"/>
      <c r="J43" s="26"/>
      <c r="K43" s="80" t="s">
        <v>383</v>
      </c>
      <c r="L43" s="93" t="s">
        <v>434</v>
      </c>
    </row>
    <row r="44" spans="1:12" s="27" customFormat="1" ht="11.1" customHeight="1">
      <c r="A44" s="22" t="s">
        <v>384</v>
      </c>
      <c r="B44" s="23" t="s">
        <v>334</v>
      </c>
      <c r="C44" s="24" t="s">
        <v>136</v>
      </c>
      <c r="D44" s="25"/>
      <c r="E44" s="25"/>
      <c r="F44" s="25"/>
      <c r="G44" s="25"/>
      <c r="H44" s="25"/>
      <c r="I44" s="3"/>
      <c r="J44" s="26"/>
      <c r="K44" s="80" t="s">
        <v>385</v>
      </c>
      <c r="L44" s="93" t="s">
        <v>434</v>
      </c>
    </row>
    <row r="45" spans="1:12" s="27" customFormat="1" ht="11.1" customHeight="1">
      <c r="A45" s="22" t="s">
        <v>386</v>
      </c>
      <c r="B45" s="23" t="s">
        <v>334</v>
      </c>
      <c r="C45" s="24" t="s">
        <v>136</v>
      </c>
      <c r="D45" s="25"/>
      <c r="E45" s="25"/>
      <c r="F45" s="25"/>
      <c r="G45" s="25"/>
      <c r="H45" s="25"/>
      <c r="I45" s="3"/>
      <c r="J45" s="26"/>
      <c r="K45" s="80" t="s">
        <v>387</v>
      </c>
      <c r="L45" s="93" t="s">
        <v>434</v>
      </c>
    </row>
    <row r="46" spans="1:12" s="27" customFormat="1" ht="11.1" customHeight="1">
      <c r="A46" s="22" t="s">
        <v>388</v>
      </c>
      <c r="B46" s="23" t="s">
        <v>334</v>
      </c>
      <c r="C46" s="24" t="s">
        <v>136</v>
      </c>
      <c r="D46" s="25"/>
      <c r="E46" s="25"/>
      <c r="F46" s="25"/>
      <c r="G46" s="25"/>
      <c r="H46" s="25"/>
      <c r="I46" s="3"/>
      <c r="J46" s="26"/>
      <c r="K46" s="80" t="s">
        <v>389</v>
      </c>
      <c r="L46" s="93" t="s">
        <v>434</v>
      </c>
    </row>
    <row r="47" spans="1:12" s="27" customFormat="1" ht="11.1" customHeight="1">
      <c r="A47" s="22" t="s">
        <v>390</v>
      </c>
      <c r="B47" s="23" t="s">
        <v>334</v>
      </c>
      <c r="C47" s="24" t="s">
        <v>136</v>
      </c>
      <c r="D47" s="25"/>
      <c r="E47" s="25"/>
      <c r="F47" s="25"/>
      <c r="G47" s="25"/>
      <c r="H47" s="25"/>
      <c r="I47" s="3"/>
      <c r="J47" s="26"/>
      <c r="K47" s="80" t="s">
        <v>391</v>
      </c>
      <c r="L47" s="93" t="s">
        <v>434</v>
      </c>
    </row>
    <row r="48" spans="1:12" s="27" customFormat="1" ht="11.1" customHeight="1">
      <c r="A48" s="103" t="s">
        <v>392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4"/>
      <c r="L48" s="93"/>
    </row>
    <row r="49" spans="1:12" s="27" customFormat="1" ht="11.1" customHeight="1">
      <c r="A49" s="22" t="s">
        <v>1</v>
      </c>
      <c r="B49" s="22" t="s">
        <v>2</v>
      </c>
      <c r="C49" s="24" t="s">
        <v>3</v>
      </c>
      <c r="D49" s="25">
        <v>2091</v>
      </c>
      <c r="E49" s="25">
        <f t="shared" ref="E49:E66" si="5">D49*1.15</f>
        <v>2404.6499999999996</v>
      </c>
      <c r="F49" s="25">
        <f t="shared" ref="F49:F66" si="6">D49*1.2</f>
        <v>2509.1999999999998</v>
      </c>
      <c r="G49" s="25">
        <f t="shared" ref="G49:G66" si="7">D49*1.25</f>
        <v>2613.75</v>
      </c>
      <c r="H49" s="25">
        <f t="shared" ref="H49:H66" si="8">D49*1.3</f>
        <v>2718.3</v>
      </c>
      <c r="I49" s="3">
        <v>3300</v>
      </c>
      <c r="J49" s="26">
        <f>I49/D49</f>
        <v>1.5781922525107603</v>
      </c>
      <c r="K49" s="79" t="s">
        <v>4</v>
      </c>
      <c r="L49" s="93" t="s">
        <v>434</v>
      </c>
    </row>
    <row r="50" spans="1:12" s="27" customFormat="1" ht="11.1" customHeight="1">
      <c r="A50" s="22" t="s">
        <v>5</v>
      </c>
      <c r="B50" s="22" t="s">
        <v>2</v>
      </c>
      <c r="C50" s="24" t="s">
        <v>3</v>
      </c>
      <c r="D50" s="25">
        <v>2620</v>
      </c>
      <c r="E50" s="25">
        <f t="shared" si="5"/>
        <v>3012.9999999999995</v>
      </c>
      <c r="F50" s="25">
        <f t="shared" si="6"/>
        <v>3144</v>
      </c>
      <c r="G50" s="25">
        <f t="shared" si="7"/>
        <v>3275</v>
      </c>
      <c r="H50" s="25">
        <f t="shared" si="8"/>
        <v>3406</v>
      </c>
      <c r="I50" s="3">
        <v>3300</v>
      </c>
      <c r="J50" s="26">
        <f>I50/D50</f>
        <v>1.2595419847328244</v>
      </c>
      <c r="K50" s="79" t="s">
        <v>6</v>
      </c>
      <c r="L50" s="93" t="s">
        <v>434</v>
      </c>
    </row>
    <row r="51" spans="1:12" s="27" customFormat="1" ht="11.1" customHeight="1">
      <c r="A51" s="22" t="s">
        <v>7</v>
      </c>
      <c r="B51" s="22" t="s">
        <v>2</v>
      </c>
      <c r="C51" s="24" t="s">
        <v>3</v>
      </c>
      <c r="D51" s="25">
        <v>1935</v>
      </c>
      <c r="E51" s="25">
        <f t="shared" si="5"/>
        <v>2225.25</v>
      </c>
      <c r="F51" s="25">
        <f t="shared" si="6"/>
        <v>2322</v>
      </c>
      <c r="G51" s="25">
        <f t="shared" si="7"/>
        <v>2418.75</v>
      </c>
      <c r="H51" s="25">
        <f t="shared" si="8"/>
        <v>2515.5</v>
      </c>
      <c r="I51" s="3">
        <v>2700</v>
      </c>
      <c r="J51" s="26">
        <f>I51/D51</f>
        <v>1.3953488372093024</v>
      </c>
      <c r="K51" s="79" t="s">
        <v>8</v>
      </c>
      <c r="L51" s="93" t="s">
        <v>434</v>
      </c>
    </row>
    <row r="52" spans="1:12" s="27" customFormat="1" ht="11.1" customHeight="1">
      <c r="A52" s="22" t="s">
        <v>9</v>
      </c>
      <c r="B52" s="22" t="s">
        <v>2</v>
      </c>
      <c r="C52" s="24" t="s">
        <v>3</v>
      </c>
      <c r="D52" s="25">
        <v>2736</v>
      </c>
      <c r="E52" s="25">
        <f t="shared" si="5"/>
        <v>3146.3999999999996</v>
      </c>
      <c r="F52" s="25">
        <f t="shared" si="6"/>
        <v>3283.2</v>
      </c>
      <c r="G52" s="25">
        <f t="shared" si="7"/>
        <v>3420</v>
      </c>
      <c r="H52" s="25">
        <f t="shared" si="8"/>
        <v>3556.8</v>
      </c>
      <c r="I52" s="3">
        <v>3500</v>
      </c>
      <c r="J52" s="26">
        <f>I52/D52</f>
        <v>1.2792397660818713</v>
      </c>
      <c r="K52" s="79" t="s">
        <v>69</v>
      </c>
      <c r="L52" s="93" t="s">
        <v>434</v>
      </c>
    </row>
    <row r="53" spans="1:12" s="27" customFormat="1" ht="11.1" customHeight="1">
      <c r="A53" s="22" t="s">
        <v>70</v>
      </c>
      <c r="B53" s="22" t="s">
        <v>2</v>
      </c>
      <c r="C53" s="24" t="s">
        <v>3</v>
      </c>
      <c r="D53" s="25">
        <v>2834</v>
      </c>
      <c r="E53" s="25">
        <f t="shared" si="5"/>
        <v>3259.1</v>
      </c>
      <c r="F53" s="25">
        <f t="shared" si="6"/>
        <v>3400.7999999999997</v>
      </c>
      <c r="G53" s="25">
        <f t="shared" si="7"/>
        <v>3542.5</v>
      </c>
      <c r="H53" s="25">
        <f t="shared" si="8"/>
        <v>3684.2000000000003</v>
      </c>
      <c r="I53" s="3">
        <v>3450</v>
      </c>
      <c r="J53" s="26">
        <f>I53/D53</f>
        <v>1.2173606210303458</v>
      </c>
      <c r="K53" s="79" t="s">
        <v>71</v>
      </c>
      <c r="L53" s="93" t="s">
        <v>434</v>
      </c>
    </row>
    <row r="54" spans="1:12" s="27" customFormat="1" ht="11.1" customHeight="1">
      <c r="A54" s="22" t="s">
        <v>72</v>
      </c>
      <c r="B54" s="22" t="s">
        <v>2</v>
      </c>
      <c r="C54" s="24" t="s">
        <v>3</v>
      </c>
      <c r="D54" s="25">
        <v>2834</v>
      </c>
      <c r="E54" s="25">
        <f t="shared" si="5"/>
        <v>3259.1</v>
      </c>
      <c r="F54" s="25">
        <f t="shared" si="6"/>
        <v>3400.7999999999997</v>
      </c>
      <c r="G54" s="25">
        <f t="shared" si="7"/>
        <v>3542.5</v>
      </c>
      <c r="H54" s="25">
        <f t="shared" si="8"/>
        <v>3684.2000000000003</v>
      </c>
      <c r="I54" s="3">
        <v>3500</v>
      </c>
      <c r="J54" s="26"/>
      <c r="K54" s="79" t="s">
        <v>73</v>
      </c>
      <c r="L54" s="93" t="s">
        <v>434</v>
      </c>
    </row>
    <row r="55" spans="1:12" s="27" customFormat="1" ht="11.1" customHeight="1">
      <c r="A55" s="22" t="s">
        <v>74</v>
      </c>
      <c r="B55" s="22" t="s">
        <v>2</v>
      </c>
      <c r="C55" s="24" t="s">
        <v>3</v>
      </c>
      <c r="D55" s="25">
        <v>1980</v>
      </c>
      <c r="E55" s="25">
        <f t="shared" si="5"/>
        <v>2277</v>
      </c>
      <c r="F55" s="25">
        <f t="shared" si="6"/>
        <v>2376</v>
      </c>
      <c r="G55" s="25">
        <f t="shared" si="7"/>
        <v>2475</v>
      </c>
      <c r="H55" s="25">
        <f t="shared" si="8"/>
        <v>2574</v>
      </c>
      <c r="I55" s="3">
        <v>3675</v>
      </c>
      <c r="J55" s="26">
        <f t="shared" ref="J55:J66" si="9">I55/D55</f>
        <v>1.856060606060606</v>
      </c>
      <c r="K55" s="79" t="s">
        <v>75</v>
      </c>
      <c r="L55" s="93" t="s">
        <v>434</v>
      </c>
    </row>
    <row r="56" spans="1:12" s="27" customFormat="1" ht="11.1" customHeight="1">
      <c r="A56" s="22" t="s">
        <v>76</v>
      </c>
      <c r="B56" s="22" t="s">
        <v>2</v>
      </c>
      <c r="C56" s="24" t="s">
        <v>3</v>
      </c>
      <c r="D56" s="25">
        <v>3812</v>
      </c>
      <c r="E56" s="25">
        <f t="shared" si="5"/>
        <v>4383.7999999999993</v>
      </c>
      <c r="F56" s="25">
        <f t="shared" si="6"/>
        <v>4574.3999999999996</v>
      </c>
      <c r="G56" s="25">
        <f t="shared" si="7"/>
        <v>4765</v>
      </c>
      <c r="H56" s="25">
        <f t="shared" si="8"/>
        <v>4955.6000000000004</v>
      </c>
      <c r="I56" s="3">
        <v>4960</v>
      </c>
      <c r="J56" s="26">
        <f t="shared" si="9"/>
        <v>1.3011542497376705</v>
      </c>
      <c r="K56" s="81" t="s">
        <v>77</v>
      </c>
      <c r="L56" s="93" t="s">
        <v>434</v>
      </c>
    </row>
    <row r="57" spans="1:12" s="27" customFormat="1" ht="11.1" customHeight="1">
      <c r="A57" s="22" t="s">
        <v>78</v>
      </c>
      <c r="B57" s="22" t="s">
        <v>2</v>
      </c>
      <c r="C57" s="24" t="s">
        <v>3</v>
      </c>
      <c r="D57" s="25">
        <v>3890</v>
      </c>
      <c r="E57" s="25">
        <f t="shared" si="5"/>
        <v>4473.5</v>
      </c>
      <c r="F57" s="25">
        <f t="shared" si="6"/>
        <v>4668</v>
      </c>
      <c r="G57" s="25">
        <f t="shared" si="7"/>
        <v>4862.5</v>
      </c>
      <c r="H57" s="25">
        <f t="shared" si="8"/>
        <v>5057</v>
      </c>
      <c r="I57" s="3">
        <v>5350</v>
      </c>
      <c r="J57" s="26">
        <f t="shared" si="9"/>
        <v>1.3753213367609254</v>
      </c>
      <c r="K57" s="81" t="s">
        <v>79</v>
      </c>
      <c r="L57" s="93" t="s">
        <v>434</v>
      </c>
    </row>
    <row r="58" spans="1:12" s="27" customFormat="1" ht="11.1" customHeight="1">
      <c r="A58" s="22" t="s">
        <v>80</v>
      </c>
      <c r="B58" s="22" t="s">
        <v>2</v>
      </c>
      <c r="C58" s="24" t="s">
        <v>3</v>
      </c>
      <c r="D58" s="25">
        <v>5322</v>
      </c>
      <c r="E58" s="25">
        <f t="shared" si="5"/>
        <v>6120.2999999999993</v>
      </c>
      <c r="F58" s="25">
        <f t="shared" si="6"/>
        <v>6386.4</v>
      </c>
      <c r="G58" s="25">
        <f t="shared" si="7"/>
        <v>6652.5</v>
      </c>
      <c r="H58" s="25">
        <f t="shared" si="8"/>
        <v>6918.6</v>
      </c>
      <c r="I58" s="3">
        <v>7850</v>
      </c>
      <c r="J58" s="26">
        <f t="shared" si="9"/>
        <v>1.4750093949642991</v>
      </c>
      <c r="K58" s="79" t="s">
        <v>81</v>
      </c>
      <c r="L58" s="93" t="s">
        <v>434</v>
      </c>
    </row>
    <row r="59" spans="1:12" s="27" customFormat="1" ht="11.1" customHeight="1">
      <c r="A59" s="22" t="s">
        <v>82</v>
      </c>
      <c r="B59" s="22" t="s">
        <v>2</v>
      </c>
      <c r="C59" s="24" t="s">
        <v>3</v>
      </c>
      <c r="D59" s="25">
        <v>6352</v>
      </c>
      <c r="E59" s="25">
        <f t="shared" si="5"/>
        <v>7304.7999999999993</v>
      </c>
      <c r="F59" s="25">
        <f t="shared" si="6"/>
        <v>7622.4</v>
      </c>
      <c r="G59" s="25">
        <f t="shared" si="7"/>
        <v>7940</v>
      </c>
      <c r="H59" s="25">
        <f t="shared" si="8"/>
        <v>8257.6</v>
      </c>
      <c r="I59" s="3">
        <v>8750</v>
      </c>
      <c r="J59" s="26">
        <f t="shared" si="9"/>
        <v>1.3775188916876575</v>
      </c>
      <c r="K59" s="79" t="s">
        <v>83</v>
      </c>
      <c r="L59" s="93" t="s">
        <v>434</v>
      </c>
    </row>
    <row r="60" spans="1:12" s="27" customFormat="1" ht="11.1" customHeight="1">
      <c r="A60" s="22" t="s">
        <v>84</v>
      </c>
      <c r="B60" s="22" t="s">
        <v>2</v>
      </c>
      <c r="C60" s="24" t="s">
        <v>3</v>
      </c>
      <c r="D60" s="25">
        <v>3961</v>
      </c>
      <c r="E60" s="25">
        <f t="shared" si="5"/>
        <v>4555.1499999999996</v>
      </c>
      <c r="F60" s="25">
        <f t="shared" si="6"/>
        <v>4753.2</v>
      </c>
      <c r="G60" s="25">
        <f t="shared" si="7"/>
        <v>4951.25</v>
      </c>
      <c r="H60" s="25">
        <f t="shared" si="8"/>
        <v>5149.3</v>
      </c>
      <c r="I60" s="3">
        <v>5840</v>
      </c>
      <c r="J60" s="26">
        <f t="shared" si="9"/>
        <v>1.4743751577884372</v>
      </c>
      <c r="K60" s="79" t="s">
        <v>85</v>
      </c>
      <c r="L60" s="93" t="s">
        <v>434</v>
      </c>
    </row>
    <row r="61" spans="1:12" s="27" customFormat="1" ht="11.1" customHeight="1">
      <c r="A61" s="22" t="s">
        <v>86</v>
      </c>
      <c r="B61" s="22" t="s">
        <v>2</v>
      </c>
      <c r="C61" s="24" t="s">
        <v>3</v>
      </c>
      <c r="D61" s="25">
        <v>2408</v>
      </c>
      <c r="E61" s="25">
        <f t="shared" si="5"/>
        <v>2769.2</v>
      </c>
      <c r="F61" s="25">
        <f t="shared" si="6"/>
        <v>2889.6</v>
      </c>
      <c r="G61" s="25">
        <f t="shared" si="7"/>
        <v>3010</v>
      </c>
      <c r="H61" s="25">
        <f t="shared" si="8"/>
        <v>3130.4</v>
      </c>
      <c r="I61" s="3">
        <v>3000</v>
      </c>
      <c r="J61" s="26">
        <f t="shared" si="9"/>
        <v>1.2458471760797343</v>
      </c>
      <c r="K61" s="82" t="s">
        <v>87</v>
      </c>
      <c r="L61" s="93" t="s">
        <v>434</v>
      </c>
    </row>
    <row r="62" spans="1:12" s="27" customFormat="1" ht="11.1" customHeight="1">
      <c r="A62" s="22" t="s">
        <v>88</v>
      </c>
      <c r="B62" s="22" t="s">
        <v>2</v>
      </c>
      <c r="C62" s="24" t="s">
        <v>3</v>
      </c>
      <c r="D62" s="25">
        <v>2834</v>
      </c>
      <c r="E62" s="25">
        <f t="shared" si="5"/>
        <v>3259.1</v>
      </c>
      <c r="F62" s="25">
        <f t="shared" si="6"/>
        <v>3400.7999999999997</v>
      </c>
      <c r="G62" s="25">
        <f t="shared" si="7"/>
        <v>3542.5</v>
      </c>
      <c r="H62" s="25">
        <f t="shared" si="8"/>
        <v>3684.2000000000003</v>
      </c>
      <c r="I62" s="3">
        <v>3500</v>
      </c>
      <c r="J62" s="26">
        <f t="shared" si="9"/>
        <v>1.2350035285815102</v>
      </c>
      <c r="K62" s="79" t="s">
        <v>89</v>
      </c>
      <c r="L62" s="93" t="s">
        <v>434</v>
      </c>
    </row>
    <row r="63" spans="1:12" s="27" customFormat="1" ht="11.1" customHeight="1">
      <c r="A63" s="22" t="s">
        <v>90</v>
      </c>
      <c r="B63" s="22" t="s">
        <v>2</v>
      </c>
      <c r="C63" s="24" t="s">
        <v>3</v>
      </c>
      <c r="D63" s="25">
        <v>3022</v>
      </c>
      <c r="E63" s="25">
        <f t="shared" si="5"/>
        <v>3475.2999999999997</v>
      </c>
      <c r="F63" s="25">
        <f t="shared" si="6"/>
        <v>3626.4</v>
      </c>
      <c r="G63" s="25">
        <f t="shared" si="7"/>
        <v>3777.5</v>
      </c>
      <c r="H63" s="25">
        <f t="shared" si="8"/>
        <v>3928.6</v>
      </c>
      <c r="I63" s="3">
        <v>4500</v>
      </c>
      <c r="J63" s="26">
        <f t="shared" si="9"/>
        <v>1.4890800794176042</v>
      </c>
      <c r="K63" s="79" t="s">
        <v>91</v>
      </c>
      <c r="L63" s="93" t="s">
        <v>434</v>
      </c>
    </row>
    <row r="64" spans="1:12" s="27" customFormat="1" ht="11.1" customHeight="1">
      <c r="A64" s="22" t="s">
        <v>92</v>
      </c>
      <c r="B64" s="22" t="s">
        <v>2</v>
      </c>
      <c r="C64" s="24" t="s">
        <v>3</v>
      </c>
      <c r="D64" s="25">
        <v>3022</v>
      </c>
      <c r="E64" s="25">
        <f t="shared" si="5"/>
        <v>3475.2999999999997</v>
      </c>
      <c r="F64" s="25">
        <f t="shared" si="6"/>
        <v>3626.4</v>
      </c>
      <c r="G64" s="25">
        <f t="shared" si="7"/>
        <v>3777.5</v>
      </c>
      <c r="H64" s="25">
        <f t="shared" si="8"/>
        <v>3928.6</v>
      </c>
      <c r="I64" s="3">
        <v>4950</v>
      </c>
      <c r="J64" s="26">
        <f t="shared" si="9"/>
        <v>1.6379880873593646</v>
      </c>
      <c r="K64" s="79" t="s">
        <v>93</v>
      </c>
      <c r="L64" s="93" t="s">
        <v>434</v>
      </c>
    </row>
    <row r="65" spans="1:12" s="27" customFormat="1" ht="11.1" customHeight="1">
      <c r="A65" s="28" t="s">
        <v>94</v>
      </c>
      <c r="B65" s="22" t="s">
        <v>2</v>
      </c>
      <c r="C65" s="24" t="s">
        <v>3</v>
      </c>
      <c r="D65" s="25">
        <v>5322</v>
      </c>
      <c r="E65" s="25">
        <f t="shared" si="5"/>
        <v>6120.2999999999993</v>
      </c>
      <c r="F65" s="25">
        <f t="shared" si="6"/>
        <v>6386.4</v>
      </c>
      <c r="G65" s="25">
        <f t="shared" si="7"/>
        <v>6652.5</v>
      </c>
      <c r="H65" s="25">
        <f t="shared" si="8"/>
        <v>6918.6</v>
      </c>
      <c r="I65" s="3">
        <v>6900</v>
      </c>
      <c r="J65" s="26">
        <f t="shared" si="9"/>
        <v>1.2965050732807215</v>
      </c>
      <c r="K65" s="81" t="s">
        <v>10</v>
      </c>
      <c r="L65" s="93" t="s">
        <v>434</v>
      </c>
    </row>
    <row r="66" spans="1:12" s="27" customFormat="1" ht="11.1" customHeight="1">
      <c r="A66" s="28" t="s">
        <v>11</v>
      </c>
      <c r="B66" s="22" t="s">
        <v>2</v>
      </c>
      <c r="C66" s="24" t="s">
        <v>3</v>
      </c>
      <c r="D66" s="25">
        <v>6114</v>
      </c>
      <c r="E66" s="25">
        <f t="shared" si="5"/>
        <v>7031.0999999999995</v>
      </c>
      <c r="F66" s="25">
        <f t="shared" si="6"/>
        <v>7336.8</v>
      </c>
      <c r="G66" s="25">
        <f t="shared" si="7"/>
        <v>7642.5</v>
      </c>
      <c r="H66" s="25">
        <f t="shared" si="8"/>
        <v>7948.2</v>
      </c>
      <c r="I66" s="3">
        <v>7900</v>
      </c>
      <c r="J66" s="26">
        <f t="shared" si="9"/>
        <v>1.2921164540399084</v>
      </c>
      <c r="K66" s="81" t="s">
        <v>12</v>
      </c>
      <c r="L66" s="93" t="s">
        <v>434</v>
      </c>
    </row>
    <row r="67" spans="1:12" s="27" customFormat="1" ht="11.1" customHeight="1">
      <c r="A67" s="28" t="s">
        <v>13</v>
      </c>
      <c r="B67" s="22" t="s">
        <v>2</v>
      </c>
      <c r="C67" s="24" t="s">
        <v>3</v>
      </c>
      <c r="D67" s="25"/>
      <c r="E67" s="25"/>
      <c r="F67" s="25"/>
      <c r="G67" s="25"/>
      <c r="H67" s="25"/>
      <c r="I67" s="3">
        <v>8500</v>
      </c>
      <c r="J67" s="26"/>
      <c r="K67" s="81" t="s">
        <v>14</v>
      </c>
      <c r="L67" s="93" t="s">
        <v>434</v>
      </c>
    </row>
    <row r="68" spans="1:12" s="27" customFormat="1" ht="11.1" customHeight="1">
      <c r="A68" s="28" t="s">
        <v>15</v>
      </c>
      <c r="B68" s="22" t="s">
        <v>2</v>
      </c>
      <c r="C68" s="24" t="s">
        <v>3</v>
      </c>
      <c r="D68" s="25"/>
      <c r="E68" s="25"/>
      <c r="F68" s="25"/>
      <c r="G68" s="25"/>
      <c r="H68" s="25"/>
      <c r="I68" s="3">
        <v>9700</v>
      </c>
      <c r="J68" s="26"/>
      <c r="K68" s="81" t="s">
        <v>16</v>
      </c>
      <c r="L68" s="93" t="s">
        <v>434</v>
      </c>
    </row>
    <row r="69" spans="1:12" s="27" customFormat="1" ht="11.1" customHeight="1">
      <c r="A69" s="28" t="s">
        <v>17</v>
      </c>
      <c r="B69" s="22" t="s">
        <v>2</v>
      </c>
      <c r="C69" s="24" t="s">
        <v>3</v>
      </c>
      <c r="D69" s="25"/>
      <c r="E69" s="25"/>
      <c r="F69" s="25"/>
      <c r="G69" s="25"/>
      <c r="H69" s="25"/>
      <c r="I69" s="3">
        <v>9050</v>
      </c>
      <c r="J69" s="26"/>
      <c r="K69" s="81" t="s">
        <v>18</v>
      </c>
      <c r="L69" s="93" t="s">
        <v>434</v>
      </c>
    </row>
    <row r="70" spans="1:12" s="27" customFormat="1" ht="11.1" customHeight="1">
      <c r="A70" s="28" t="s">
        <v>19</v>
      </c>
      <c r="B70" s="22" t="s">
        <v>2</v>
      </c>
      <c r="C70" s="24" t="s">
        <v>3</v>
      </c>
      <c r="D70" s="25"/>
      <c r="E70" s="25"/>
      <c r="F70" s="25"/>
      <c r="G70" s="25"/>
      <c r="H70" s="25"/>
      <c r="I70" s="3">
        <v>9670</v>
      </c>
      <c r="J70" s="26"/>
      <c r="K70" s="81" t="s">
        <v>20</v>
      </c>
      <c r="L70" s="93" t="s">
        <v>434</v>
      </c>
    </row>
    <row r="71" spans="1:12" s="27" customFormat="1" ht="11.1" customHeight="1">
      <c r="A71" s="22" t="s">
        <v>21</v>
      </c>
      <c r="B71" s="22" t="s">
        <v>2</v>
      </c>
      <c r="C71" s="24" t="s">
        <v>3</v>
      </c>
      <c r="D71" s="25">
        <v>6352</v>
      </c>
      <c r="E71" s="25">
        <f t="shared" ref="E71:E76" si="10">D71*1.15</f>
        <v>7304.7999999999993</v>
      </c>
      <c r="F71" s="25">
        <f t="shared" ref="F71:F76" si="11">D71*1.2</f>
        <v>7622.4</v>
      </c>
      <c r="G71" s="25">
        <f t="shared" ref="G71:G76" si="12">D71*1.25</f>
        <v>7940</v>
      </c>
      <c r="H71" s="25">
        <f t="shared" ref="H71:H76" si="13">D71*1.3</f>
        <v>8257.6</v>
      </c>
      <c r="I71" s="3">
        <v>8600</v>
      </c>
      <c r="J71" s="26">
        <f t="shared" ref="J71:J76" si="14">I71/D71</f>
        <v>1.3539042821158691</v>
      </c>
      <c r="K71" s="79" t="s">
        <v>22</v>
      </c>
      <c r="L71" s="93" t="s">
        <v>434</v>
      </c>
    </row>
    <row r="72" spans="1:12" s="27" customFormat="1" ht="11.1" customHeight="1">
      <c r="A72" s="22" t="s">
        <v>23</v>
      </c>
      <c r="B72" s="22" t="s">
        <v>2</v>
      </c>
      <c r="C72" s="24" t="s">
        <v>3</v>
      </c>
      <c r="D72" s="25">
        <v>5717</v>
      </c>
      <c r="E72" s="25">
        <f t="shared" si="10"/>
        <v>6574.5499999999993</v>
      </c>
      <c r="F72" s="25">
        <f t="shared" si="11"/>
        <v>6860.4</v>
      </c>
      <c r="G72" s="25">
        <f t="shared" si="12"/>
        <v>7146.25</v>
      </c>
      <c r="H72" s="25">
        <f t="shared" si="13"/>
        <v>7432.1</v>
      </c>
      <c r="I72" s="3">
        <v>8800</v>
      </c>
      <c r="J72" s="26">
        <f t="shared" si="14"/>
        <v>1.5392688472975338</v>
      </c>
      <c r="K72" s="79" t="s">
        <v>24</v>
      </c>
      <c r="L72" s="93" t="s">
        <v>434</v>
      </c>
    </row>
    <row r="73" spans="1:12" s="27" customFormat="1" ht="11.1" customHeight="1">
      <c r="A73" s="22" t="s">
        <v>25</v>
      </c>
      <c r="B73" s="22" t="s">
        <v>2</v>
      </c>
      <c r="C73" s="24" t="s">
        <v>3</v>
      </c>
      <c r="D73" s="25">
        <v>6750</v>
      </c>
      <c r="E73" s="25">
        <f t="shared" si="10"/>
        <v>7762.4999999999991</v>
      </c>
      <c r="F73" s="25">
        <f t="shared" si="11"/>
        <v>8100</v>
      </c>
      <c r="G73" s="25">
        <f t="shared" si="12"/>
        <v>8437.5</v>
      </c>
      <c r="H73" s="25">
        <f t="shared" si="13"/>
        <v>8775</v>
      </c>
      <c r="I73" s="3">
        <v>7900</v>
      </c>
      <c r="J73" s="26">
        <f t="shared" si="14"/>
        <v>1.1703703703703703</v>
      </c>
      <c r="K73" s="79" t="s">
        <v>26</v>
      </c>
      <c r="L73" s="93" t="s">
        <v>434</v>
      </c>
    </row>
    <row r="74" spans="1:12" s="27" customFormat="1" ht="11.1" customHeight="1">
      <c r="A74" s="22" t="s">
        <v>27</v>
      </c>
      <c r="B74" s="22" t="s">
        <v>2</v>
      </c>
      <c r="C74" s="24" t="s">
        <v>3</v>
      </c>
      <c r="D74" s="25">
        <v>6485</v>
      </c>
      <c r="E74" s="25">
        <f t="shared" si="10"/>
        <v>7457.7499999999991</v>
      </c>
      <c r="F74" s="25">
        <f t="shared" si="11"/>
        <v>7782</v>
      </c>
      <c r="G74" s="25">
        <f t="shared" si="12"/>
        <v>8106.25</v>
      </c>
      <c r="H74" s="25">
        <f t="shared" si="13"/>
        <v>8430.5</v>
      </c>
      <c r="I74" s="3">
        <v>8600</v>
      </c>
      <c r="J74" s="29">
        <f t="shared" si="14"/>
        <v>1.3261372397841171</v>
      </c>
      <c r="K74" s="79" t="s">
        <v>28</v>
      </c>
      <c r="L74" s="93" t="s">
        <v>434</v>
      </c>
    </row>
    <row r="75" spans="1:12" s="27" customFormat="1" ht="11.1" customHeight="1">
      <c r="A75" s="22" t="s">
        <v>29</v>
      </c>
      <c r="B75" s="22" t="s">
        <v>2</v>
      </c>
      <c r="C75" s="24" t="s">
        <v>3</v>
      </c>
      <c r="D75" s="25">
        <v>11340</v>
      </c>
      <c r="E75" s="25">
        <f t="shared" si="10"/>
        <v>13040.999999999998</v>
      </c>
      <c r="F75" s="25">
        <f t="shared" si="11"/>
        <v>13608</v>
      </c>
      <c r="G75" s="25">
        <f t="shared" si="12"/>
        <v>14175</v>
      </c>
      <c r="H75" s="25">
        <f t="shared" si="13"/>
        <v>14742</v>
      </c>
      <c r="I75" s="3">
        <v>12000</v>
      </c>
      <c r="J75" s="29">
        <f t="shared" si="14"/>
        <v>1.0582010582010581</v>
      </c>
      <c r="K75" s="83" t="s">
        <v>95</v>
      </c>
      <c r="L75" s="93" t="s">
        <v>434</v>
      </c>
    </row>
    <row r="76" spans="1:12" s="27" customFormat="1" ht="11.1" customHeight="1">
      <c r="A76" s="22" t="s">
        <v>96</v>
      </c>
      <c r="B76" s="22" t="s">
        <v>2</v>
      </c>
      <c r="C76" s="24" t="s">
        <v>3</v>
      </c>
      <c r="D76" s="25">
        <v>11340</v>
      </c>
      <c r="E76" s="25">
        <f t="shared" si="10"/>
        <v>13040.999999999998</v>
      </c>
      <c r="F76" s="25">
        <f t="shared" si="11"/>
        <v>13608</v>
      </c>
      <c r="G76" s="25">
        <f t="shared" si="12"/>
        <v>14175</v>
      </c>
      <c r="H76" s="25">
        <f t="shared" si="13"/>
        <v>14742</v>
      </c>
      <c r="I76" s="3">
        <v>13500</v>
      </c>
      <c r="J76" s="29">
        <f t="shared" si="14"/>
        <v>1.1904761904761905</v>
      </c>
      <c r="K76" s="83" t="s">
        <v>97</v>
      </c>
      <c r="L76" s="93" t="s">
        <v>434</v>
      </c>
    </row>
    <row r="77" spans="1:12" s="27" customFormat="1" ht="11.1" customHeight="1">
      <c r="A77" s="99" t="s">
        <v>98</v>
      </c>
      <c r="B77" s="99"/>
      <c r="C77" s="99"/>
      <c r="D77" s="99"/>
      <c r="E77" s="99"/>
      <c r="F77" s="99"/>
      <c r="G77" s="99"/>
      <c r="H77" s="99"/>
      <c r="I77" s="99"/>
      <c r="J77" s="99"/>
      <c r="K77" s="100"/>
      <c r="L77" s="93"/>
    </row>
    <row r="78" spans="1:12" s="27" customFormat="1" ht="11.1" customHeight="1">
      <c r="A78" s="22" t="s">
        <v>280</v>
      </c>
      <c r="B78" s="23" t="s">
        <v>135</v>
      </c>
      <c r="C78" s="24" t="s">
        <v>99</v>
      </c>
      <c r="D78" s="25">
        <v>224</v>
      </c>
      <c r="E78" s="25">
        <f t="shared" ref="E78:E103" si="15">D78*1.15</f>
        <v>257.59999999999997</v>
      </c>
      <c r="F78" s="25">
        <f t="shared" ref="F78:F103" si="16">D78*1.2</f>
        <v>268.8</v>
      </c>
      <c r="G78" s="25">
        <f t="shared" ref="G78:G103" si="17">D78*1.25</f>
        <v>280</v>
      </c>
      <c r="H78" s="25">
        <f t="shared" ref="H78:H103" si="18">D78*1.3</f>
        <v>291.2</v>
      </c>
      <c r="I78" s="3">
        <v>281</v>
      </c>
      <c r="J78" s="26">
        <f t="shared" ref="J78:J103" si="19">I78/D78</f>
        <v>1.2544642857142858</v>
      </c>
      <c r="K78" s="79" t="s">
        <v>100</v>
      </c>
      <c r="L78" s="93" t="s">
        <v>434</v>
      </c>
    </row>
    <row r="79" spans="1:12" s="27" customFormat="1" ht="11.1" customHeight="1">
      <c r="A79" s="22" t="s">
        <v>281</v>
      </c>
      <c r="B79" s="23" t="s">
        <v>135</v>
      </c>
      <c r="C79" s="24" t="s">
        <v>99</v>
      </c>
      <c r="D79" s="25">
        <v>228</v>
      </c>
      <c r="E79" s="25">
        <f t="shared" si="15"/>
        <v>262.2</v>
      </c>
      <c r="F79" s="25">
        <f t="shared" si="16"/>
        <v>273.59999999999997</v>
      </c>
      <c r="G79" s="25">
        <f t="shared" si="17"/>
        <v>285</v>
      </c>
      <c r="H79" s="25">
        <f t="shared" si="18"/>
        <v>296.40000000000003</v>
      </c>
      <c r="I79" s="3">
        <v>281</v>
      </c>
      <c r="J79" s="26">
        <f t="shared" si="19"/>
        <v>1.2324561403508771</v>
      </c>
      <c r="K79" s="79" t="s">
        <v>101</v>
      </c>
      <c r="L79" s="93" t="s">
        <v>434</v>
      </c>
    </row>
    <row r="80" spans="1:12" s="27" customFormat="1" ht="11.1" customHeight="1">
      <c r="A80" s="22" t="s">
        <v>102</v>
      </c>
      <c r="B80" s="23" t="s">
        <v>135</v>
      </c>
      <c r="C80" s="24" t="s">
        <v>99</v>
      </c>
      <c r="D80" s="25">
        <v>233</v>
      </c>
      <c r="E80" s="25">
        <f t="shared" si="15"/>
        <v>267.95</v>
      </c>
      <c r="F80" s="25">
        <f t="shared" si="16"/>
        <v>279.59999999999997</v>
      </c>
      <c r="G80" s="25">
        <f t="shared" si="17"/>
        <v>291.25</v>
      </c>
      <c r="H80" s="25">
        <f t="shared" si="18"/>
        <v>302.90000000000003</v>
      </c>
      <c r="I80" s="3">
        <v>300</v>
      </c>
      <c r="J80" s="26">
        <f t="shared" si="19"/>
        <v>1.2875536480686696</v>
      </c>
      <c r="K80" s="79" t="s">
        <v>103</v>
      </c>
      <c r="L80" s="93" t="s">
        <v>434</v>
      </c>
    </row>
    <row r="81" spans="1:12" s="27" customFormat="1" ht="11.1" customHeight="1">
      <c r="A81" s="22" t="s">
        <v>104</v>
      </c>
      <c r="B81" s="23" t="s">
        <v>135</v>
      </c>
      <c r="C81" s="24" t="s">
        <v>99</v>
      </c>
      <c r="D81" s="25">
        <v>293</v>
      </c>
      <c r="E81" s="25">
        <f t="shared" si="15"/>
        <v>336.95</v>
      </c>
      <c r="F81" s="25">
        <f t="shared" si="16"/>
        <v>351.59999999999997</v>
      </c>
      <c r="G81" s="25">
        <f t="shared" si="17"/>
        <v>366.25</v>
      </c>
      <c r="H81" s="25">
        <f t="shared" si="18"/>
        <v>380.90000000000003</v>
      </c>
      <c r="I81" s="3">
        <v>380</v>
      </c>
      <c r="J81" s="26">
        <f t="shared" si="19"/>
        <v>1.2969283276450512</v>
      </c>
      <c r="K81" s="79" t="s">
        <v>105</v>
      </c>
      <c r="L81" s="93" t="s">
        <v>434</v>
      </c>
    </row>
    <row r="82" spans="1:12" s="27" customFormat="1" ht="11.1" customHeight="1">
      <c r="A82" s="22" t="s">
        <v>282</v>
      </c>
      <c r="B82" s="23" t="s">
        <v>135</v>
      </c>
      <c r="C82" s="24" t="s">
        <v>99</v>
      </c>
      <c r="D82" s="25">
        <v>354</v>
      </c>
      <c r="E82" s="25">
        <f t="shared" si="15"/>
        <v>407.09999999999997</v>
      </c>
      <c r="F82" s="25">
        <f t="shared" si="16"/>
        <v>424.8</v>
      </c>
      <c r="G82" s="25">
        <f t="shared" si="17"/>
        <v>442.5</v>
      </c>
      <c r="H82" s="25">
        <f t="shared" si="18"/>
        <v>460.2</v>
      </c>
      <c r="I82" s="3">
        <v>389</v>
      </c>
      <c r="J82" s="26">
        <f t="shared" si="19"/>
        <v>1.0988700564971752</v>
      </c>
      <c r="K82" s="79" t="s">
        <v>106</v>
      </c>
      <c r="L82" s="93" t="s">
        <v>434</v>
      </c>
    </row>
    <row r="83" spans="1:12" s="27" customFormat="1" ht="11.1" customHeight="1">
      <c r="A83" s="22" t="s">
        <v>283</v>
      </c>
      <c r="B83" s="23" t="s">
        <v>135</v>
      </c>
      <c r="C83" s="24" t="s">
        <v>99</v>
      </c>
      <c r="D83" s="25">
        <v>348</v>
      </c>
      <c r="E83" s="25">
        <f t="shared" si="15"/>
        <v>400.2</v>
      </c>
      <c r="F83" s="25">
        <f t="shared" si="16"/>
        <v>417.59999999999997</v>
      </c>
      <c r="G83" s="25">
        <f t="shared" si="17"/>
        <v>435</v>
      </c>
      <c r="H83" s="25">
        <f t="shared" si="18"/>
        <v>452.40000000000003</v>
      </c>
      <c r="I83" s="3">
        <v>389</v>
      </c>
      <c r="J83" s="26">
        <f t="shared" si="19"/>
        <v>1.117816091954023</v>
      </c>
      <c r="K83" s="79" t="s">
        <v>107</v>
      </c>
      <c r="L83" s="93" t="s">
        <v>434</v>
      </c>
    </row>
    <row r="84" spans="1:12" s="27" customFormat="1" ht="11.1" customHeight="1">
      <c r="A84" s="22" t="s">
        <v>284</v>
      </c>
      <c r="B84" s="23" t="s">
        <v>135</v>
      </c>
      <c r="C84" s="24" t="s">
        <v>99</v>
      </c>
      <c r="D84" s="25">
        <v>466</v>
      </c>
      <c r="E84" s="25">
        <f t="shared" si="15"/>
        <v>535.9</v>
      </c>
      <c r="F84" s="25">
        <f t="shared" si="16"/>
        <v>559.19999999999993</v>
      </c>
      <c r="G84" s="25">
        <f t="shared" si="17"/>
        <v>582.5</v>
      </c>
      <c r="H84" s="25">
        <f t="shared" si="18"/>
        <v>605.80000000000007</v>
      </c>
      <c r="I84" s="3">
        <v>522</v>
      </c>
      <c r="J84" s="26">
        <f t="shared" si="19"/>
        <v>1.1201716738197425</v>
      </c>
      <c r="K84" s="79" t="s">
        <v>108</v>
      </c>
      <c r="L84" s="93" t="s">
        <v>434</v>
      </c>
    </row>
    <row r="85" spans="1:12" s="27" customFormat="1" ht="11.1" customHeight="1">
      <c r="A85" s="22" t="s">
        <v>285</v>
      </c>
      <c r="B85" s="23" t="s">
        <v>135</v>
      </c>
      <c r="C85" s="24" t="s">
        <v>99</v>
      </c>
      <c r="D85" s="25">
        <v>465</v>
      </c>
      <c r="E85" s="25">
        <f t="shared" si="15"/>
        <v>534.75</v>
      </c>
      <c r="F85" s="25">
        <f t="shared" si="16"/>
        <v>558</v>
      </c>
      <c r="G85" s="25">
        <f t="shared" si="17"/>
        <v>581.25</v>
      </c>
      <c r="H85" s="25">
        <f t="shared" si="18"/>
        <v>604.5</v>
      </c>
      <c r="I85" s="3">
        <v>522</v>
      </c>
      <c r="J85" s="26">
        <f t="shared" si="19"/>
        <v>1.1225806451612903</v>
      </c>
      <c r="K85" s="79" t="s">
        <v>30</v>
      </c>
      <c r="L85" s="93" t="s">
        <v>434</v>
      </c>
    </row>
    <row r="86" spans="1:12" s="27" customFormat="1" ht="11.1" customHeight="1">
      <c r="A86" s="22" t="s">
        <v>286</v>
      </c>
      <c r="B86" s="23" t="s">
        <v>135</v>
      </c>
      <c r="C86" s="24" t="s">
        <v>99</v>
      </c>
      <c r="D86" s="25">
        <v>466</v>
      </c>
      <c r="E86" s="25">
        <f t="shared" si="15"/>
        <v>535.9</v>
      </c>
      <c r="F86" s="25">
        <f t="shared" si="16"/>
        <v>559.19999999999993</v>
      </c>
      <c r="G86" s="25">
        <f t="shared" si="17"/>
        <v>582.5</v>
      </c>
      <c r="H86" s="25">
        <f t="shared" si="18"/>
        <v>605.80000000000007</v>
      </c>
      <c r="I86" s="3">
        <v>200</v>
      </c>
      <c r="J86" s="26">
        <f t="shared" si="19"/>
        <v>0.42918454935622319</v>
      </c>
      <c r="K86" s="79" t="s">
        <v>31</v>
      </c>
      <c r="L86" s="93" t="s">
        <v>434</v>
      </c>
    </row>
    <row r="87" spans="1:12" s="27" customFormat="1" ht="11.1" customHeight="1">
      <c r="A87" s="22" t="s">
        <v>287</v>
      </c>
      <c r="B87" s="23" t="s">
        <v>135</v>
      </c>
      <c r="C87" s="24" t="s">
        <v>99</v>
      </c>
      <c r="D87" s="25">
        <v>466</v>
      </c>
      <c r="E87" s="25">
        <f t="shared" si="15"/>
        <v>535.9</v>
      </c>
      <c r="F87" s="25">
        <f t="shared" si="16"/>
        <v>559.19999999999993</v>
      </c>
      <c r="G87" s="25">
        <f t="shared" si="17"/>
        <v>582.5</v>
      </c>
      <c r="H87" s="25">
        <f t="shared" si="18"/>
        <v>605.80000000000007</v>
      </c>
      <c r="I87" s="3">
        <v>522</v>
      </c>
      <c r="J87" s="26">
        <f t="shared" si="19"/>
        <v>1.1201716738197425</v>
      </c>
      <c r="K87" s="79" t="s">
        <v>32</v>
      </c>
      <c r="L87" s="93" t="s">
        <v>434</v>
      </c>
    </row>
    <row r="88" spans="1:12" s="27" customFormat="1" ht="11.1" customHeight="1">
      <c r="A88" s="22" t="s">
        <v>288</v>
      </c>
      <c r="B88" s="23" t="s">
        <v>135</v>
      </c>
      <c r="C88" s="24" t="s">
        <v>99</v>
      </c>
      <c r="D88" s="25">
        <v>466</v>
      </c>
      <c r="E88" s="25">
        <f t="shared" si="15"/>
        <v>535.9</v>
      </c>
      <c r="F88" s="25">
        <f t="shared" si="16"/>
        <v>559.19999999999993</v>
      </c>
      <c r="G88" s="25">
        <f t="shared" si="17"/>
        <v>582.5</v>
      </c>
      <c r="H88" s="25">
        <f t="shared" si="18"/>
        <v>605.80000000000007</v>
      </c>
      <c r="I88" s="3">
        <v>522</v>
      </c>
      <c r="J88" s="26">
        <f t="shared" si="19"/>
        <v>1.1201716738197425</v>
      </c>
      <c r="K88" s="79" t="s">
        <v>33</v>
      </c>
      <c r="L88" s="93" t="s">
        <v>434</v>
      </c>
    </row>
    <row r="89" spans="1:12" s="27" customFormat="1" ht="11.1" customHeight="1">
      <c r="A89" s="22" t="s">
        <v>289</v>
      </c>
      <c r="B89" s="23" t="s">
        <v>135</v>
      </c>
      <c r="C89" s="24" t="s">
        <v>99</v>
      </c>
      <c r="D89" s="25">
        <v>781</v>
      </c>
      <c r="E89" s="25">
        <f t="shared" si="15"/>
        <v>898.15</v>
      </c>
      <c r="F89" s="25">
        <f t="shared" si="16"/>
        <v>937.19999999999993</v>
      </c>
      <c r="G89" s="25">
        <f t="shared" si="17"/>
        <v>976.25</v>
      </c>
      <c r="H89" s="25">
        <f t="shared" si="18"/>
        <v>1015.3000000000001</v>
      </c>
      <c r="I89" s="3">
        <v>826</v>
      </c>
      <c r="J89" s="26">
        <f t="shared" si="19"/>
        <v>1.0576184379001281</v>
      </c>
      <c r="K89" s="79" t="s">
        <v>34</v>
      </c>
      <c r="L89" s="93" t="s">
        <v>434</v>
      </c>
    </row>
    <row r="90" spans="1:12" s="27" customFormat="1" ht="11.1" customHeight="1">
      <c r="A90" s="22" t="s">
        <v>290</v>
      </c>
      <c r="B90" s="23" t="s">
        <v>135</v>
      </c>
      <c r="C90" s="24" t="s">
        <v>99</v>
      </c>
      <c r="D90" s="25">
        <v>781</v>
      </c>
      <c r="E90" s="25">
        <f t="shared" si="15"/>
        <v>898.15</v>
      </c>
      <c r="F90" s="25">
        <f t="shared" si="16"/>
        <v>937.19999999999993</v>
      </c>
      <c r="G90" s="25">
        <f t="shared" si="17"/>
        <v>976.25</v>
      </c>
      <c r="H90" s="25">
        <f t="shared" si="18"/>
        <v>1015.3000000000001</v>
      </c>
      <c r="I90" s="3">
        <v>826</v>
      </c>
      <c r="J90" s="26">
        <f t="shared" si="19"/>
        <v>1.0576184379001281</v>
      </c>
      <c r="K90" s="79" t="s">
        <v>35</v>
      </c>
      <c r="L90" s="93" t="s">
        <v>434</v>
      </c>
    </row>
    <row r="91" spans="1:12" s="27" customFormat="1" ht="11.1" customHeight="1">
      <c r="A91" s="22" t="s">
        <v>291</v>
      </c>
      <c r="B91" s="23" t="s">
        <v>135</v>
      </c>
      <c r="C91" s="24" t="s">
        <v>99</v>
      </c>
      <c r="D91" s="25">
        <v>785</v>
      </c>
      <c r="E91" s="25">
        <f t="shared" si="15"/>
        <v>902.74999999999989</v>
      </c>
      <c r="F91" s="25">
        <f t="shared" si="16"/>
        <v>942</v>
      </c>
      <c r="G91" s="25">
        <f t="shared" si="17"/>
        <v>981.25</v>
      </c>
      <c r="H91" s="25">
        <f t="shared" si="18"/>
        <v>1020.5</v>
      </c>
      <c r="I91" s="3">
        <v>826</v>
      </c>
      <c r="J91" s="26">
        <f t="shared" si="19"/>
        <v>1.0522292993630573</v>
      </c>
      <c r="K91" s="79" t="s">
        <v>36</v>
      </c>
      <c r="L91" s="93" t="s">
        <v>434</v>
      </c>
    </row>
    <row r="92" spans="1:12" s="27" customFormat="1" ht="11.1" customHeight="1">
      <c r="A92" s="22" t="s">
        <v>292</v>
      </c>
      <c r="B92" s="23" t="s">
        <v>135</v>
      </c>
      <c r="C92" s="24" t="s">
        <v>99</v>
      </c>
      <c r="D92" s="25">
        <v>785</v>
      </c>
      <c r="E92" s="25">
        <f t="shared" si="15"/>
        <v>902.74999999999989</v>
      </c>
      <c r="F92" s="25">
        <f t="shared" si="16"/>
        <v>942</v>
      </c>
      <c r="G92" s="25">
        <f t="shared" si="17"/>
        <v>981.25</v>
      </c>
      <c r="H92" s="25">
        <f t="shared" si="18"/>
        <v>1020.5</v>
      </c>
      <c r="I92" s="3">
        <v>826</v>
      </c>
      <c r="J92" s="26">
        <f t="shared" si="19"/>
        <v>1.0522292993630573</v>
      </c>
      <c r="K92" s="79" t="s">
        <v>37</v>
      </c>
      <c r="L92" s="93" t="s">
        <v>434</v>
      </c>
    </row>
    <row r="93" spans="1:12" s="27" customFormat="1" ht="11.1" customHeight="1">
      <c r="A93" s="22" t="s">
        <v>293</v>
      </c>
      <c r="B93" s="23" t="s">
        <v>135</v>
      </c>
      <c r="C93" s="24" t="s">
        <v>99</v>
      </c>
      <c r="D93" s="25">
        <v>786</v>
      </c>
      <c r="E93" s="25">
        <f t="shared" si="15"/>
        <v>903.9</v>
      </c>
      <c r="F93" s="25">
        <f t="shared" si="16"/>
        <v>943.19999999999993</v>
      </c>
      <c r="G93" s="25">
        <f t="shared" si="17"/>
        <v>982.5</v>
      </c>
      <c r="H93" s="25">
        <f t="shared" si="18"/>
        <v>1021.8000000000001</v>
      </c>
      <c r="I93" s="3">
        <v>826</v>
      </c>
      <c r="J93" s="26">
        <f t="shared" si="19"/>
        <v>1.0508905852417303</v>
      </c>
      <c r="K93" s="79" t="s">
        <v>38</v>
      </c>
      <c r="L93" s="93" t="s">
        <v>434</v>
      </c>
    </row>
    <row r="94" spans="1:12" s="27" customFormat="1" ht="11.25" customHeight="1">
      <c r="A94" s="22" t="s">
        <v>39</v>
      </c>
      <c r="B94" s="23" t="s">
        <v>40</v>
      </c>
      <c r="C94" s="24" t="s">
        <v>41</v>
      </c>
      <c r="D94" s="25">
        <v>71</v>
      </c>
      <c r="E94" s="25">
        <f t="shared" si="15"/>
        <v>81.649999999999991</v>
      </c>
      <c r="F94" s="25">
        <f t="shared" si="16"/>
        <v>85.2</v>
      </c>
      <c r="G94" s="25">
        <f t="shared" si="17"/>
        <v>88.75</v>
      </c>
      <c r="H94" s="25">
        <f t="shared" si="18"/>
        <v>92.3</v>
      </c>
      <c r="I94" s="3">
        <v>75</v>
      </c>
      <c r="J94" s="26">
        <f t="shared" si="19"/>
        <v>1.056338028169014</v>
      </c>
      <c r="K94" s="79" t="s">
        <v>42</v>
      </c>
      <c r="L94" s="93" t="s">
        <v>434</v>
      </c>
    </row>
    <row r="95" spans="1:12" s="27" customFormat="1" ht="11.1" customHeight="1">
      <c r="A95" s="22" t="s">
        <v>43</v>
      </c>
      <c r="B95" s="23" t="s">
        <v>40</v>
      </c>
      <c r="C95" s="24" t="s">
        <v>41</v>
      </c>
      <c r="D95" s="25">
        <v>72</v>
      </c>
      <c r="E95" s="25">
        <f t="shared" si="15"/>
        <v>82.8</v>
      </c>
      <c r="F95" s="25">
        <f t="shared" si="16"/>
        <v>86.399999999999991</v>
      </c>
      <c r="G95" s="25">
        <f t="shared" si="17"/>
        <v>90</v>
      </c>
      <c r="H95" s="25">
        <f t="shared" si="18"/>
        <v>93.600000000000009</v>
      </c>
      <c r="I95" s="3">
        <v>110</v>
      </c>
      <c r="J95" s="26">
        <f t="shared" si="19"/>
        <v>1.5277777777777777</v>
      </c>
      <c r="K95" s="79" t="s">
        <v>44</v>
      </c>
      <c r="L95" s="93" t="s">
        <v>434</v>
      </c>
    </row>
    <row r="96" spans="1:12" s="27" customFormat="1" ht="11.1" customHeight="1">
      <c r="A96" s="22" t="s">
        <v>45</v>
      </c>
      <c r="B96" s="23" t="s">
        <v>46</v>
      </c>
      <c r="C96" s="24" t="s">
        <v>136</v>
      </c>
      <c r="D96" s="25">
        <v>939</v>
      </c>
      <c r="E96" s="25">
        <f t="shared" si="15"/>
        <v>1079.8499999999999</v>
      </c>
      <c r="F96" s="25">
        <f t="shared" si="16"/>
        <v>1126.8</v>
      </c>
      <c r="G96" s="25">
        <f t="shared" si="17"/>
        <v>1173.75</v>
      </c>
      <c r="H96" s="25">
        <f t="shared" si="18"/>
        <v>1220.7</v>
      </c>
      <c r="I96" s="3">
        <v>1200</v>
      </c>
      <c r="J96" s="26">
        <f t="shared" si="19"/>
        <v>1.2779552715654952</v>
      </c>
      <c r="K96" s="79" t="s">
        <v>47</v>
      </c>
      <c r="L96" s="93" t="s">
        <v>434</v>
      </c>
    </row>
    <row r="97" spans="1:12" s="1" customFormat="1" ht="12.75" customHeight="1">
      <c r="A97" s="22" t="s">
        <v>48</v>
      </c>
      <c r="B97" s="23" t="s">
        <v>46</v>
      </c>
      <c r="C97" s="24" t="s">
        <v>136</v>
      </c>
      <c r="D97" s="25">
        <v>1050</v>
      </c>
      <c r="E97" s="25">
        <f t="shared" si="15"/>
        <v>1207.5</v>
      </c>
      <c r="F97" s="25">
        <f t="shared" si="16"/>
        <v>1260</v>
      </c>
      <c r="G97" s="25">
        <f t="shared" si="17"/>
        <v>1312.5</v>
      </c>
      <c r="H97" s="25">
        <f t="shared" si="18"/>
        <v>1365</v>
      </c>
      <c r="I97" s="3">
        <v>1250</v>
      </c>
      <c r="J97" s="26">
        <f t="shared" si="19"/>
        <v>1.1904761904761905</v>
      </c>
      <c r="K97" s="79" t="s">
        <v>109</v>
      </c>
      <c r="L97" s="93" t="s">
        <v>434</v>
      </c>
    </row>
    <row r="98" spans="1:12" s="1" customFormat="1" ht="12.75" customHeight="1">
      <c r="A98" s="22" t="s">
        <v>110</v>
      </c>
      <c r="B98" s="23" t="s">
        <v>46</v>
      </c>
      <c r="C98" s="24" t="s">
        <v>136</v>
      </c>
      <c r="D98" s="25">
        <v>1120</v>
      </c>
      <c r="E98" s="25">
        <f t="shared" si="15"/>
        <v>1288</v>
      </c>
      <c r="F98" s="25">
        <f t="shared" si="16"/>
        <v>1344</v>
      </c>
      <c r="G98" s="25">
        <f t="shared" si="17"/>
        <v>1400</v>
      </c>
      <c r="H98" s="25">
        <f t="shared" si="18"/>
        <v>1456</v>
      </c>
      <c r="I98" s="3">
        <v>1400</v>
      </c>
      <c r="J98" s="26">
        <f t="shared" si="19"/>
        <v>1.25</v>
      </c>
      <c r="K98" s="79" t="s">
        <v>111</v>
      </c>
      <c r="L98" s="93" t="s">
        <v>434</v>
      </c>
    </row>
    <row r="99" spans="1:12" s="27" customFormat="1" ht="11.1" customHeight="1">
      <c r="A99" s="22" t="s">
        <v>112</v>
      </c>
      <c r="B99" s="23" t="s">
        <v>46</v>
      </c>
      <c r="C99" s="24" t="s">
        <v>136</v>
      </c>
      <c r="D99" s="25">
        <v>939</v>
      </c>
      <c r="E99" s="25">
        <f t="shared" si="15"/>
        <v>1079.8499999999999</v>
      </c>
      <c r="F99" s="25">
        <f t="shared" si="16"/>
        <v>1126.8</v>
      </c>
      <c r="G99" s="25">
        <f t="shared" si="17"/>
        <v>1173.75</v>
      </c>
      <c r="H99" s="25">
        <f t="shared" si="18"/>
        <v>1220.7</v>
      </c>
      <c r="I99" s="3">
        <v>1600</v>
      </c>
      <c r="J99" s="26">
        <f t="shared" si="19"/>
        <v>1.703940362087327</v>
      </c>
      <c r="K99" s="79" t="s">
        <v>113</v>
      </c>
      <c r="L99" s="93" t="s">
        <v>434</v>
      </c>
    </row>
    <row r="100" spans="1:12" s="27" customFormat="1" ht="11.1" customHeight="1">
      <c r="A100" s="22" t="s">
        <v>114</v>
      </c>
      <c r="B100" s="23" t="s">
        <v>46</v>
      </c>
      <c r="C100" s="24" t="s">
        <v>136</v>
      </c>
      <c r="D100" s="25">
        <v>1050</v>
      </c>
      <c r="E100" s="25">
        <f t="shared" si="15"/>
        <v>1207.5</v>
      </c>
      <c r="F100" s="25">
        <f t="shared" si="16"/>
        <v>1260</v>
      </c>
      <c r="G100" s="25">
        <f t="shared" si="17"/>
        <v>1312.5</v>
      </c>
      <c r="H100" s="25">
        <f t="shared" si="18"/>
        <v>1365</v>
      </c>
      <c r="I100" s="3">
        <v>1900</v>
      </c>
      <c r="J100" s="26">
        <f t="shared" si="19"/>
        <v>1.8095238095238095</v>
      </c>
      <c r="K100" s="79" t="s">
        <v>115</v>
      </c>
      <c r="L100" s="93" t="s">
        <v>434</v>
      </c>
    </row>
    <row r="101" spans="1:12" s="27" customFormat="1" ht="11.1" customHeight="1">
      <c r="A101" s="22" t="s">
        <v>116</v>
      </c>
      <c r="B101" s="23" t="s">
        <v>46</v>
      </c>
      <c r="C101" s="24" t="s">
        <v>136</v>
      </c>
      <c r="D101" s="25">
        <v>1120</v>
      </c>
      <c r="E101" s="25">
        <f t="shared" si="15"/>
        <v>1288</v>
      </c>
      <c r="F101" s="25">
        <f t="shared" si="16"/>
        <v>1344</v>
      </c>
      <c r="G101" s="25">
        <f t="shared" si="17"/>
        <v>1400</v>
      </c>
      <c r="H101" s="25">
        <f t="shared" si="18"/>
        <v>1456</v>
      </c>
      <c r="I101" s="3">
        <v>1950</v>
      </c>
      <c r="J101" s="26">
        <f t="shared" si="19"/>
        <v>1.7410714285714286</v>
      </c>
      <c r="K101" s="79" t="s">
        <v>117</v>
      </c>
      <c r="L101" s="93" t="s">
        <v>434</v>
      </c>
    </row>
    <row r="102" spans="1:12" s="27" customFormat="1" ht="11.1" customHeight="1">
      <c r="A102" s="22" t="s">
        <v>118</v>
      </c>
      <c r="B102" s="23"/>
      <c r="C102" s="24" t="s">
        <v>99</v>
      </c>
      <c r="D102" s="25">
        <v>1231</v>
      </c>
      <c r="E102" s="25">
        <f t="shared" si="15"/>
        <v>1415.6499999999999</v>
      </c>
      <c r="F102" s="25">
        <f t="shared" si="16"/>
        <v>1477.2</v>
      </c>
      <c r="G102" s="25">
        <f t="shared" si="17"/>
        <v>1538.75</v>
      </c>
      <c r="H102" s="25">
        <f t="shared" si="18"/>
        <v>1600.3</v>
      </c>
      <c r="I102" s="3">
        <v>840</v>
      </c>
      <c r="J102" s="26">
        <f t="shared" si="19"/>
        <v>0.68237205523964262</v>
      </c>
      <c r="K102" s="79"/>
      <c r="L102" s="93" t="s">
        <v>434</v>
      </c>
    </row>
    <row r="103" spans="1:12" s="27" customFormat="1" ht="11.1" customHeight="1">
      <c r="A103" s="22" t="s">
        <v>119</v>
      </c>
      <c r="B103" s="23"/>
      <c r="C103" s="24" t="s">
        <v>99</v>
      </c>
      <c r="D103" s="25">
        <v>1400</v>
      </c>
      <c r="E103" s="25">
        <f t="shared" si="15"/>
        <v>1609.9999999999998</v>
      </c>
      <c r="F103" s="25">
        <f t="shared" si="16"/>
        <v>1680</v>
      </c>
      <c r="G103" s="25">
        <f t="shared" si="17"/>
        <v>1750</v>
      </c>
      <c r="H103" s="25">
        <f t="shared" si="18"/>
        <v>1820</v>
      </c>
      <c r="I103" s="3">
        <v>1230</v>
      </c>
      <c r="J103" s="26">
        <f t="shared" si="19"/>
        <v>0.87857142857142856</v>
      </c>
      <c r="K103" s="79"/>
      <c r="L103" s="93" t="s">
        <v>434</v>
      </c>
    </row>
    <row r="104" spans="1:12" s="27" customFormat="1" ht="11.1" customHeight="1">
      <c r="A104" s="99" t="s">
        <v>120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100"/>
      <c r="L104" s="93"/>
    </row>
    <row r="105" spans="1:12" s="27" customFormat="1" ht="11.1" customHeight="1">
      <c r="A105" s="22" t="s">
        <v>410</v>
      </c>
      <c r="B105" s="23" t="s">
        <v>135</v>
      </c>
      <c r="C105" s="24" t="s">
        <v>99</v>
      </c>
      <c r="D105" s="25">
        <v>1140</v>
      </c>
      <c r="E105" s="25">
        <f>D105*1.15</f>
        <v>1311</v>
      </c>
      <c r="F105" s="25">
        <f>D105*1.2</f>
        <v>1368</v>
      </c>
      <c r="G105" s="25">
        <f>D105*1.25</f>
        <v>1425</v>
      </c>
      <c r="H105" s="25">
        <f>D105*1.3</f>
        <v>1482</v>
      </c>
      <c r="I105" s="3">
        <v>1697</v>
      </c>
      <c r="J105" s="26">
        <f>I105/D105</f>
        <v>1.4885964912280703</v>
      </c>
      <c r="K105" s="79"/>
      <c r="L105" s="93" t="s">
        <v>434</v>
      </c>
    </row>
    <row r="106" spans="1:12" s="27" customFormat="1" ht="11.1" customHeight="1">
      <c r="A106" s="22" t="s">
        <v>411</v>
      </c>
      <c r="B106" s="23" t="s">
        <v>135</v>
      </c>
      <c r="C106" s="24" t="s">
        <v>99</v>
      </c>
      <c r="D106" s="25">
        <v>1140</v>
      </c>
      <c r="E106" s="25">
        <f>D106*1.15</f>
        <v>1311</v>
      </c>
      <c r="F106" s="25">
        <f>D106*1.2</f>
        <v>1368</v>
      </c>
      <c r="G106" s="25">
        <f>D106*1.25</f>
        <v>1425</v>
      </c>
      <c r="H106" s="25">
        <f>D106*1.3</f>
        <v>1482</v>
      </c>
      <c r="I106" s="3">
        <v>1131</v>
      </c>
      <c r="J106" s="26">
        <f>I106/D106</f>
        <v>0.99210526315789471</v>
      </c>
      <c r="K106" s="79"/>
      <c r="L106" s="93" t="s">
        <v>434</v>
      </c>
    </row>
    <row r="107" spans="1:12" s="27" customFormat="1" ht="11.1" customHeight="1">
      <c r="A107" s="22" t="s">
        <v>412</v>
      </c>
      <c r="B107" s="23" t="s">
        <v>135</v>
      </c>
      <c r="C107" s="24" t="s">
        <v>99</v>
      </c>
      <c r="D107" s="25">
        <v>248</v>
      </c>
      <c r="E107" s="25">
        <f>D107*1.15</f>
        <v>285.2</v>
      </c>
      <c r="F107" s="25">
        <f>D107*1.2</f>
        <v>297.59999999999997</v>
      </c>
      <c r="G107" s="25">
        <f>D107*1.25</f>
        <v>310</v>
      </c>
      <c r="H107" s="25">
        <f>D107*1.3</f>
        <v>322.40000000000003</v>
      </c>
      <c r="I107" s="3">
        <v>365</v>
      </c>
      <c r="J107" s="26">
        <f>I107/D107</f>
        <v>1.471774193548387</v>
      </c>
      <c r="K107" s="79"/>
      <c r="L107" s="93" t="s">
        <v>434</v>
      </c>
    </row>
    <row r="108" spans="1:12" s="27" customFormat="1" ht="11.1" customHeight="1">
      <c r="A108" s="22" t="s">
        <v>413</v>
      </c>
      <c r="B108" s="23" t="s">
        <v>135</v>
      </c>
      <c r="C108" s="24" t="s">
        <v>99</v>
      </c>
      <c r="D108" s="25"/>
      <c r="E108" s="25"/>
      <c r="F108" s="25"/>
      <c r="G108" s="25"/>
      <c r="H108" s="25"/>
      <c r="I108" s="3"/>
      <c r="J108" s="26"/>
      <c r="K108" s="79"/>
      <c r="L108" s="93" t="s">
        <v>434</v>
      </c>
    </row>
    <row r="109" spans="1:12" s="27" customFormat="1" ht="11.1" customHeight="1">
      <c r="A109" s="22" t="s">
        <v>414</v>
      </c>
      <c r="B109" s="23" t="s">
        <v>135</v>
      </c>
      <c r="C109" s="24" t="s">
        <v>99</v>
      </c>
      <c r="D109" s="25"/>
      <c r="E109" s="25"/>
      <c r="F109" s="25"/>
      <c r="G109" s="25"/>
      <c r="H109" s="25"/>
      <c r="I109" s="3"/>
      <c r="J109" s="26"/>
      <c r="K109" s="79"/>
      <c r="L109" s="93" t="s">
        <v>434</v>
      </c>
    </row>
    <row r="110" spans="1:12" s="27" customFormat="1" ht="11.1" customHeight="1">
      <c r="A110" s="22" t="s">
        <v>415</v>
      </c>
      <c r="B110" s="23" t="s">
        <v>135</v>
      </c>
      <c r="C110" s="24" t="s">
        <v>99</v>
      </c>
      <c r="D110" s="25"/>
      <c r="E110" s="25"/>
      <c r="F110" s="25"/>
      <c r="G110" s="25"/>
      <c r="H110" s="25"/>
      <c r="I110" s="3"/>
      <c r="J110" s="26"/>
      <c r="K110" s="79"/>
      <c r="L110" s="93" t="s">
        <v>434</v>
      </c>
    </row>
    <row r="111" spans="1:12" s="27" customFormat="1" ht="11.1" customHeight="1">
      <c r="A111" s="22" t="s">
        <v>416</v>
      </c>
      <c r="B111" s="23" t="s">
        <v>135</v>
      </c>
      <c r="C111" s="24" t="s">
        <v>99</v>
      </c>
      <c r="D111" s="25"/>
      <c r="E111" s="25"/>
      <c r="F111" s="25"/>
      <c r="G111" s="25"/>
      <c r="H111" s="25"/>
      <c r="I111" s="3"/>
      <c r="J111" s="26"/>
      <c r="K111" s="79"/>
      <c r="L111" s="93" t="s">
        <v>434</v>
      </c>
    </row>
    <row r="112" spans="1:12" s="27" customFormat="1" ht="11.1" customHeight="1">
      <c r="A112" s="22" t="s">
        <v>417</v>
      </c>
      <c r="B112" s="23" t="s">
        <v>135</v>
      </c>
      <c r="C112" s="24" t="s">
        <v>99</v>
      </c>
      <c r="D112" s="25"/>
      <c r="E112" s="25"/>
      <c r="F112" s="25"/>
      <c r="G112" s="25"/>
      <c r="H112" s="25"/>
      <c r="I112" s="3"/>
      <c r="J112" s="26"/>
      <c r="K112" s="79"/>
      <c r="L112" s="93" t="s">
        <v>434</v>
      </c>
    </row>
    <row r="113" spans="1:12" s="27" customFormat="1" ht="11.1" customHeight="1">
      <c r="A113" s="22" t="s">
        <v>418</v>
      </c>
      <c r="B113" s="23" t="s">
        <v>135</v>
      </c>
      <c r="C113" s="24" t="s">
        <v>99</v>
      </c>
      <c r="D113" s="25"/>
      <c r="E113" s="25"/>
      <c r="F113" s="25"/>
      <c r="G113" s="25"/>
      <c r="H113" s="25"/>
      <c r="I113" s="3"/>
      <c r="J113" s="26"/>
      <c r="K113" s="79"/>
      <c r="L113" s="93" t="s">
        <v>434</v>
      </c>
    </row>
    <row r="114" spans="1:12" s="27" customFormat="1" ht="11.1" customHeight="1">
      <c r="A114" s="22" t="s">
        <v>419</v>
      </c>
      <c r="B114" s="23" t="s">
        <v>135</v>
      </c>
      <c r="C114" s="24" t="s">
        <v>99</v>
      </c>
      <c r="D114" s="25"/>
      <c r="E114" s="25"/>
      <c r="F114" s="25"/>
      <c r="G114" s="25"/>
      <c r="H114" s="25"/>
      <c r="I114" s="3"/>
      <c r="J114" s="26"/>
      <c r="K114" s="79"/>
      <c r="L114" s="93" t="s">
        <v>434</v>
      </c>
    </row>
    <row r="115" spans="1:12" s="27" customFormat="1" ht="11.1" customHeight="1">
      <c r="A115" s="22" t="s">
        <v>420</v>
      </c>
      <c r="B115" s="31" t="s">
        <v>135</v>
      </c>
      <c r="C115" s="32" t="s">
        <v>99</v>
      </c>
      <c r="D115" s="25"/>
      <c r="E115" s="25"/>
      <c r="F115" s="25"/>
      <c r="G115" s="25"/>
      <c r="H115" s="25"/>
      <c r="I115" s="3"/>
      <c r="J115" s="26"/>
      <c r="K115" s="79"/>
      <c r="L115" s="93" t="s">
        <v>434</v>
      </c>
    </row>
    <row r="116" spans="1:12" s="27" customFormat="1" ht="11.1" customHeight="1">
      <c r="A116" s="22" t="s">
        <v>421</v>
      </c>
      <c r="B116" s="31" t="s">
        <v>135</v>
      </c>
      <c r="C116" s="32" t="s">
        <v>99</v>
      </c>
      <c r="D116" s="25"/>
      <c r="E116" s="25"/>
      <c r="F116" s="25"/>
      <c r="G116" s="25"/>
      <c r="H116" s="25"/>
      <c r="I116" s="3"/>
      <c r="J116" s="26"/>
      <c r="K116" s="79"/>
      <c r="L116" s="93" t="s">
        <v>434</v>
      </c>
    </row>
    <row r="117" spans="1:12" s="27" customFormat="1" ht="11.1" customHeight="1">
      <c r="A117" s="22" t="s">
        <v>422</v>
      </c>
      <c r="B117" s="23" t="s">
        <v>135</v>
      </c>
      <c r="C117" s="24" t="s">
        <v>99</v>
      </c>
      <c r="D117" s="25"/>
      <c r="E117" s="25"/>
      <c r="F117" s="25"/>
      <c r="G117" s="25"/>
      <c r="H117" s="25"/>
      <c r="I117" s="3"/>
      <c r="J117" s="26"/>
      <c r="K117" s="79"/>
      <c r="L117" s="93" t="s">
        <v>434</v>
      </c>
    </row>
    <row r="118" spans="1:12" s="27" customFormat="1" ht="11.1" customHeight="1">
      <c r="A118" s="22" t="s">
        <v>423</v>
      </c>
      <c r="B118" s="31" t="s">
        <v>135</v>
      </c>
      <c r="C118" s="32" t="s">
        <v>99</v>
      </c>
      <c r="D118" s="25"/>
      <c r="E118" s="25"/>
      <c r="F118" s="25"/>
      <c r="G118" s="25"/>
      <c r="H118" s="25"/>
      <c r="I118" s="3"/>
      <c r="J118" s="26"/>
      <c r="K118" s="79"/>
      <c r="L118" s="93" t="s">
        <v>434</v>
      </c>
    </row>
    <row r="119" spans="1:12" s="27" customFormat="1" ht="11.1" customHeight="1">
      <c r="A119" s="22" t="s">
        <v>424</v>
      </c>
      <c r="B119" s="31" t="s">
        <v>135</v>
      </c>
      <c r="C119" s="32" t="s">
        <v>99</v>
      </c>
      <c r="D119" s="25"/>
      <c r="E119" s="25"/>
      <c r="F119" s="25"/>
      <c r="G119" s="25"/>
      <c r="H119" s="25"/>
      <c r="I119" s="3"/>
      <c r="J119" s="26"/>
      <c r="K119" s="79"/>
      <c r="L119" s="93" t="s">
        <v>434</v>
      </c>
    </row>
    <row r="120" spans="1:12" s="27" customFormat="1" ht="11.1" customHeight="1">
      <c r="A120" s="22" t="s">
        <v>425</v>
      </c>
      <c r="B120" s="31" t="s">
        <v>135</v>
      </c>
      <c r="C120" s="32" t="s">
        <v>99</v>
      </c>
      <c r="D120" s="25"/>
      <c r="E120" s="25"/>
      <c r="F120" s="25"/>
      <c r="G120" s="25"/>
      <c r="H120" s="25"/>
      <c r="I120" s="3"/>
      <c r="J120" s="26"/>
      <c r="K120" s="79"/>
      <c r="L120" s="93" t="s">
        <v>434</v>
      </c>
    </row>
    <row r="121" spans="1:12" s="27" customFormat="1" ht="11.1" customHeight="1">
      <c r="A121" s="22" t="s">
        <v>426</v>
      </c>
      <c r="B121" s="23" t="s">
        <v>135</v>
      </c>
      <c r="C121" s="24" t="s">
        <v>99</v>
      </c>
      <c r="D121" s="25"/>
      <c r="E121" s="25"/>
      <c r="F121" s="25"/>
      <c r="G121" s="25"/>
      <c r="H121" s="25"/>
      <c r="I121" s="3"/>
      <c r="J121" s="26"/>
      <c r="K121" s="79"/>
      <c r="L121" s="93" t="s">
        <v>434</v>
      </c>
    </row>
    <row r="122" spans="1:12" s="27" customFormat="1" ht="11.1" customHeight="1">
      <c r="A122" s="22" t="s">
        <v>427</v>
      </c>
      <c r="B122" s="31" t="s">
        <v>135</v>
      </c>
      <c r="C122" s="32" t="s">
        <v>99</v>
      </c>
      <c r="D122" s="25"/>
      <c r="E122" s="25"/>
      <c r="F122" s="25"/>
      <c r="G122" s="25"/>
      <c r="H122" s="25"/>
      <c r="I122" s="3"/>
      <c r="J122" s="26"/>
      <c r="K122" s="79"/>
      <c r="L122" s="93" t="s">
        <v>434</v>
      </c>
    </row>
    <row r="123" spans="1:12" s="27" customFormat="1" ht="11.1" customHeight="1">
      <c r="A123" s="22" t="s">
        <v>428</v>
      </c>
      <c r="B123" s="23" t="s">
        <v>135</v>
      </c>
      <c r="C123" s="24" t="s">
        <v>99</v>
      </c>
      <c r="D123" s="25"/>
      <c r="E123" s="25"/>
      <c r="F123" s="25"/>
      <c r="G123" s="25"/>
      <c r="H123" s="25"/>
      <c r="I123" s="3"/>
      <c r="J123" s="26"/>
      <c r="K123" s="79"/>
      <c r="L123" s="93" t="s">
        <v>434</v>
      </c>
    </row>
    <row r="124" spans="1:12" s="27" customFormat="1" ht="11.1" customHeight="1">
      <c r="A124" s="22" t="s">
        <v>122</v>
      </c>
      <c r="B124" s="23" t="s">
        <v>123</v>
      </c>
      <c r="C124" s="24" t="s">
        <v>124</v>
      </c>
      <c r="D124" s="25">
        <v>31</v>
      </c>
      <c r="E124" s="25">
        <f>D124*1.15</f>
        <v>35.65</v>
      </c>
      <c r="F124" s="25">
        <f>D124*1.2</f>
        <v>37.199999999999996</v>
      </c>
      <c r="G124" s="25">
        <f>D124*1.25</f>
        <v>38.75</v>
      </c>
      <c r="H124" s="25">
        <f>D124*1.3</f>
        <v>40.300000000000004</v>
      </c>
      <c r="I124" s="3">
        <v>30</v>
      </c>
      <c r="J124" s="26">
        <f>I124/D124</f>
        <v>0.967741935483871</v>
      </c>
      <c r="K124" s="79"/>
      <c r="L124" s="93" t="s">
        <v>434</v>
      </c>
    </row>
    <row r="125" spans="1:12" s="1" customFormat="1" ht="11.1" customHeight="1">
      <c r="A125" s="22" t="s">
        <v>125</v>
      </c>
      <c r="B125" s="23" t="s">
        <v>123</v>
      </c>
      <c r="C125" s="24" t="s">
        <v>49</v>
      </c>
      <c r="D125" s="25">
        <v>18.3</v>
      </c>
      <c r="E125" s="25">
        <f>D125*1.15</f>
        <v>21.044999999999998</v>
      </c>
      <c r="F125" s="25">
        <f>D125*1.2</f>
        <v>21.96</v>
      </c>
      <c r="G125" s="25">
        <f>D125*1.25</f>
        <v>22.875</v>
      </c>
      <c r="H125" s="25">
        <f>D125*1.3</f>
        <v>23.790000000000003</v>
      </c>
      <c r="I125" s="3">
        <v>50</v>
      </c>
      <c r="J125" s="26">
        <f>I125/D125</f>
        <v>2.7322404371584699</v>
      </c>
      <c r="K125" s="79"/>
      <c r="L125" s="93" t="s">
        <v>434</v>
      </c>
    </row>
    <row r="126" spans="1:12" s="1" customFormat="1" ht="11.1" customHeight="1">
      <c r="A126" s="22" t="s">
        <v>50</v>
      </c>
      <c r="B126" s="23" t="s">
        <v>123</v>
      </c>
      <c r="C126" s="24" t="s">
        <v>49</v>
      </c>
      <c r="D126" s="25">
        <v>33.1</v>
      </c>
      <c r="E126" s="25">
        <f>D126*1.15</f>
        <v>38.064999999999998</v>
      </c>
      <c r="F126" s="25">
        <f>D126*1.2</f>
        <v>39.72</v>
      </c>
      <c r="G126" s="25">
        <f>D126*1.25</f>
        <v>41.375</v>
      </c>
      <c r="H126" s="25">
        <f>D126*1.3</f>
        <v>43.03</v>
      </c>
      <c r="I126" s="3">
        <v>70</v>
      </c>
      <c r="J126" s="26">
        <f>I126/D126</f>
        <v>2.1148036253776432</v>
      </c>
      <c r="K126" s="79"/>
      <c r="L126" s="93" t="s">
        <v>434</v>
      </c>
    </row>
    <row r="127" spans="1:12" s="27" customFormat="1" ht="11.1" customHeight="1">
      <c r="A127" s="22" t="s">
        <v>51</v>
      </c>
      <c r="B127" s="23" t="s">
        <v>123</v>
      </c>
      <c r="C127" s="24" t="s">
        <v>49</v>
      </c>
      <c r="D127" s="25">
        <v>37</v>
      </c>
      <c r="E127" s="25">
        <f>D127*1.15</f>
        <v>42.55</v>
      </c>
      <c r="F127" s="25">
        <f>D127*1.2</f>
        <v>44.4</v>
      </c>
      <c r="G127" s="25">
        <f>D127*1.25</f>
        <v>46.25</v>
      </c>
      <c r="H127" s="25">
        <f>D127*1.3</f>
        <v>48.1</v>
      </c>
      <c r="I127" s="3">
        <v>70</v>
      </c>
      <c r="J127" s="26">
        <f>I127/D127</f>
        <v>1.8918918918918919</v>
      </c>
      <c r="K127" s="79"/>
      <c r="L127" s="93" t="s">
        <v>434</v>
      </c>
    </row>
    <row r="128" spans="1:12" s="27" customFormat="1" ht="11.1" customHeight="1">
      <c r="A128" s="99" t="s">
        <v>52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100"/>
      <c r="L128" s="93"/>
    </row>
    <row r="129" spans="1:12" s="27" customFormat="1" ht="11.1" customHeight="1">
      <c r="A129" s="22" t="s">
        <v>313</v>
      </c>
      <c r="B129" s="23" t="s">
        <v>135</v>
      </c>
      <c r="C129" s="24" t="s">
        <v>99</v>
      </c>
      <c r="D129" s="3">
        <v>1156</v>
      </c>
      <c r="E129" s="25">
        <f>D129*1.15</f>
        <v>1329.3999999999999</v>
      </c>
      <c r="F129" s="25">
        <f>D129*1.2</f>
        <v>1387.2</v>
      </c>
      <c r="G129" s="25">
        <f>D129*1.25</f>
        <v>1445</v>
      </c>
      <c r="H129" s="25">
        <f>D129*1.3</f>
        <v>1502.8</v>
      </c>
      <c r="I129" s="3">
        <v>1414</v>
      </c>
      <c r="J129" s="26">
        <f>I129/D129</f>
        <v>1.2231833910034602</v>
      </c>
      <c r="K129" s="79" t="s">
        <v>53</v>
      </c>
      <c r="L129" s="93" t="s">
        <v>434</v>
      </c>
    </row>
    <row r="130" spans="1:12" s="27" customFormat="1" ht="11.1" customHeight="1">
      <c r="A130" s="22" t="s">
        <v>314</v>
      </c>
      <c r="B130" s="23" t="s">
        <v>135</v>
      </c>
      <c r="C130" s="24" t="s">
        <v>99</v>
      </c>
      <c r="D130" s="3">
        <v>1560</v>
      </c>
      <c r="E130" s="25">
        <f>D130*1.15</f>
        <v>1793.9999999999998</v>
      </c>
      <c r="F130" s="25">
        <f>D130*1.2</f>
        <v>1872</v>
      </c>
      <c r="G130" s="25">
        <f>D130*1.25</f>
        <v>1950</v>
      </c>
      <c r="H130" s="25">
        <f>D130*1.3</f>
        <v>2028</v>
      </c>
      <c r="I130" s="3">
        <v>2121</v>
      </c>
      <c r="J130" s="26">
        <f>I130/D130</f>
        <v>1.3596153846153847</v>
      </c>
      <c r="K130" s="79" t="s">
        <v>54</v>
      </c>
      <c r="L130" s="93" t="s">
        <v>434</v>
      </c>
    </row>
    <row r="131" spans="1:12" s="27" customFormat="1" ht="11.1" customHeight="1">
      <c r="A131" s="22" t="s">
        <v>312</v>
      </c>
      <c r="B131" s="23" t="s">
        <v>55</v>
      </c>
      <c r="C131" s="24" t="s">
        <v>41</v>
      </c>
      <c r="D131" s="3">
        <v>1224</v>
      </c>
      <c r="E131" s="25">
        <f>D131*1.15</f>
        <v>1407.6</v>
      </c>
      <c r="F131" s="25">
        <f>D131*1.2</f>
        <v>1468.8</v>
      </c>
      <c r="G131" s="25">
        <f>D131*1.25</f>
        <v>1530</v>
      </c>
      <c r="H131" s="25">
        <f>D131*1.3</f>
        <v>1591.2</v>
      </c>
      <c r="I131" s="3">
        <v>1050</v>
      </c>
      <c r="J131" s="26">
        <f>I131/D131</f>
        <v>0.85784313725490191</v>
      </c>
      <c r="K131" s="79" t="s">
        <v>53</v>
      </c>
      <c r="L131" s="93" t="s">
        <v>434</v>
      </c>
    </row>
    <row r="132" spans="1:12" s="27" customFormat="1" ht="10.5" customHeight="1">
      <c r="A132" s="22" t="s">
        <v>311</v>
      </c>
      <c r="B132" s="23" t="s">
        <v>55</v>
      </c>
      <c r="C132" s="24" t="s">
        <v>41</v>
      </c>
      <c r="D132" s="3">
        <v>1720</v>
      </c>
      <c r="E132" s="25">
        <f>D132*1.15</f>
        <v>1977.9999999999998</v>
      </c>
      <c r="F132" s="25">
        <f>D132*1.2</f>
        <v>2064</v>
      </c>
      <c r="G132" s="25">
        <f>D132*1.25</f>
        <v>2150</v>
      </c>
      <c r="H132" s="25">
        <f>D132*1.3</f>
        <v>2236</v>
      </c>
      <c r="I132" s="3">
        <v>1600</v>
      </c>
      <c r="J132" s="26">
        <f>I132/D132</f>
        <v>0.93023255813953487</v>
      </c>
      <c r="K132" s="79" t="s">
        <v>56</v>
      </c>
      <c r="L132" s="93" t="s">
        <v>434</v>
      </c>
    </row>
    <row r="133" spans="1:12" s="27" customFormat="1" ht="9.75" customHeight="1">
      <c r="A133" s="22" t="s">
        <v>57</v>
      </c>
      <c r="B133" s="23"/>
      <c r="C133" s="24" t="s">
        <v>41</v>
      </c>
      <c r="D133" s="3"/>
      <c r="E133" s="25"/>
      <c r="F133" s="25"/>
      <c r="G133" s="25"/>
      <c r="H133" s="25"/>
      <c r="I133" s="3">
        <v>950</v>
      </c>
      <c r="J133" s="26"/>
      <c r="K133" s="79" t="s">
        <v>53</v>
      </c>
      <c r="L133" s="93" t="s">
        <v>434</v>
      </c>
    </row>
    <row r="134" spans="1:12" s="27" customFormat="1" ht="11.1" customHeight="1">
      <c r="A134" s="22" t="s">
        <v>58</v>
      </c>
      <c r="B134" s="23"/>
      <c r="C134" s="24" t="s">
        <v>59</v>
      </c>
      <c r="D134" s="3"/>
      <c r="E134" s="25"/>
      <c r="F134" s="25"/>
      <c r="G134" s="25"/>
      <c r="H134" s="25"/>
      <c r="I134" s="3">
        <v>1900</v>
      </c>
      <c r="J134" s="26"/>
      <c r="K134" s="79" t="s">
        <v>294</v>
      </c>
      <c r="L134" s="93" t="s">
        <v>434</v>
      </c>
    </row>
    <row r="135" spans="1:12" s="27" customFormat="1" ht="11.1" customHeight="1">
      <c r="A135" s="22" t="s">
        <v>60</v>
      </c>
      <c r="B135" s="23" t="s">
        <v>61</v>
      </c>
      <c r="C135" s="24" t="s">
        <v>41</v>
      </c>
      <c r="D135" s="25">
        <v>122</v>
      </c>
      <c r="E135" s="25">
        <f>D135*1.15</f>
        <v>140.29999999999998</v>
      </c>
      <c r="F135" s="25">
        <f>D135*1.2</f>
        <v>146.4</v>
      </c>
      <c r="G135" s="25">
        <f>D135*1.25</f>
        <v>152.5</v>
      </c>
      <c r="H135" s="25">
        <f>D135*1.3</f>
        <v>158.6</v>
      </c>
      <c r="I135" s="3">
        <v>200</v>
      </c>
      <c r="J135" s="26">
        <f>I135/D135</f>
        <v>1.639344262295082</v>
      </c>
      <c r="K135" s="79" t="s">
        <v>62</v>
      </c>
      <c r="L135" s="93" t="s">
        <v>434</v>
      </c>
    </row>
    <row r="136" spans="1:12" s="27" customFormat="1" ht="11.1" customHeight="1">
      <c r="A136" s="22" t="s">
        <v>63</v>
      </c>
      <c r="B136" s="23" t="s">
        <v>61</v>
      </c>
      <c r="C136" s="24" t="s">
        <v>41</v>
      </c>
      <c r="D136" s="25">
        <v>120</v>
      </c>
      <c r="E136" s="25">
        <f>D136*1.15</f>
        <v>138</v>
      </c>
      <c r="F136" s="25">
        <f>D136*1.2</f>
        <v>144</v>
      </c>
      <c r="G136" s="25">
        <f>D136*1.25</f>
        <v>150</v>
      </c>
      <c r="H136" s="25">
        <f>D136*1.3</f>
        <v>156</v>
      </c>
      <c r="I136" s="3">
        <v>200</v>
      </c>
      <c r="J136" s="26">
        <f>I136/D136</f>
        <v>1.6666666666666667</v>
      </c>
      <c r="K136" s="79" t="s">
        <v>64</v>
      </c>
      <c r="L136" s="93" t="s">
        <v>434</v>
      </c>
    </row>
    <row r="137" spans="1:12" s="27" customFormat="1" ht="11.1" customHeight="1">
      <c r="A137" s="99" t="s">
        <v>65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100"/>
      <c r="L137" s="93"/>
    </row>
    <row r="138" spans="1:12" s="27" customFormat="1" ht="11.1" customHeight="1">
      <c r="A138" s="22" t="s">
        <v>66</v>
      </c>
      <c r="B138" s="23" t="s">
        <v>67</v>
      </c>
      <c r="C138" s="24" t="s">
        <v>68</v>
      </c>
      <c r="D138" s="25">
        <v>75.599999999999994</v>
      </c>
      <c r="E138" s="25">
        <f t="shared" ref="E138:E149" si="20">D138*1.15</f>
        <v>86.939999999999984</v>
      </c>
      <c r="F138" s="25">
        <f t="shared" ref="F138:F149" si="21">D138*1.2</f>
        <v>90.719999999999985</v>
      </c>
      <c r="G138" s="25">
        <f t="shared" ref="G138:G149" si="22">D138*1.25</f>
        <v>94.5</v>
      </c>
      <c r="H138" s="25">
        <f t="shared" ref="H138:H149" si="23">D138*1.3</f>
        <v>98.28</v>
      </c>
      <c r="I138" s="3">
        <v>110</v>
      </c>
      <c r="J138" s="26">
        <f t="shared" ref="J138:J149" si="24">I138/D138</f>
        <v>1.4550264550264551</v>
      </c>
      <c r="K138" s="79" t="s">
        <v>126</v>
      </c>
      <c r="L138" s="93" t="s">
        <v>434</v>
      </c>
    </row>
    <row r="139" spans="1:12" s="27" customFormat="1" ht="11.1" customHeight="1">
      <c r="A139" s="22" t="s">
        <v>127</v>
      </c>
      <c r="B139" s="23" t="s">
        <v>67</v>
      </c>
      <c r="C139" s="24" t="s">
        <v>68</v>
      </c>
      <c r="D139" s="25">
        <v>96</v>
      </c>
      <c r="E139" s="25">
        <f t="shared" si="20"/>
        <v>110.39999999999999</v>
      </c>
      <c r="F139" s="25">
        <f t="shared" si="21"/>
        <v>115.19999999999999</v>
      </c>
      <c r="G139" s="25">
        <f t="shared" si="22"/>
        <v>120</v>
      </c>
      <c r="H139" s="25">
        <f t="shared" si="23"/>
        <v>124.80000000000001</v>
      </c>
      <c r="I139" s="3">
        <v>170</v>
      </c>
      <c r="J139" s="26">
        <f t="shared" si="24"/>
        <v>1.7708333333333333</v>
      </c>
      <c r="K139" s="79" t="s">
        <v>149</v>
      </c>
      <c r="L139" s="93" t="s">
        <v>434</v>
      </c>
    </row>
    <row r="140" spans="1:12" s="27" customFormat="1" ht="11.25">
      <c r="A140" s="96" t="s">
        <v>393</v>
      </c>
      <c r="B140" s="23" t="s">
        <v>135</v>
      </c>
      <c r="C140" s="24" t="s">
        <v>99</v>
      </c>
      <c r="D140" s="25"/>
      <c r="E140" s="25"/>
      <c r="F140" s="25"/>
      <c r="G140" s="25"/>
      <c r="H140" s="25"/>
      <c r="I140" s="3"/>
      <c r="J140" s="26"/>
      <c r="K140" s="79"/>
      <c r="L140" s="93" t="s">
        <v>434</v>
      </c>
    </row>
    <row r="141" spans="1:12" s="27" customFormat="1" ht="22.5">
      <c r="A141" s="96" t="s">
        <v>394</v>
      </c>
      <c r="B141" s="23" t="s">
        <v>135</v>
      </c>
      <c r="C141" s="24" t="s">
        <v>99</v>
      </c>
      <c r="D141" s="25"/>
      <c r="E141" s="25"/>
      <c r="F141" s="25"/>
      <c r="G141" s="25"/>
      <c r="H141" s="25"/>
      <c r="I141" s="3"/>
      <c r="J141" s="26"/>
      <c r="K141" s="79"/>
      <c r="L141" s="93" t="s">
        <v>434</v>
      </c>
    </row>
    <row r="142" spans="1:12" s="27" customFormat="1" ht="11.25">
      <c r="A142" s="96" t="s">
        <v>395</v>
      </c>
      <c r="B142" s="23" t="s">
        <v>135</v>
      </c>
      <c r="C142" s="24" t="s">
        <v>99</v>
      </c>
      <c r="D142" s="25"/>
      <c r="E142" s="25"/>
      <c r="F142" s="25"/>
      <c r="G142" s="25"/>
      <c r="H142" s="25"/>
      <c r="I142" s="3"/>
      <c r="J142" s="26"/>
      <c r="K142" s="79"/>
      <c r="L142" s="93" t="s">
        <v>434</v>
      </c>
    </row>
    <row r="143" spans="1:12" s="27" customFormat="1" ht="11.25">
      <c r="A143" s="96" t="s">
        <v>396</v>
      </c>
      <c r="B143" s="23" t="s">
        <v>135</v>
      </c>
      <c r="C143" s="24" t="s">
        <v>99</v>
      </c>
      <c r="D143" s="25"/>
      <c r="E143" s="25"/>
      <c r="F143" s="25"/>
      <c r="G143" s="25"/>
      <c r="H143" s="25"/>
      <c r="I143" s="3"/>
      <c r="J143" s="26"/>
      <c r="K143" s="79"/>
      <c r="L143" s="93" t="s">
        <v>434</v>
      </c>
    </row>
    <row r="144" spans="1:12" s="27" customFormat="1" ht="11.1" customHeight="1">
      <c r="A144" s="28" t="s">
        <v>150</v>
      </c>
      <c r="B144" s="34" t="s">
        <v>151</v>
      </c>
      <c r="C144" s="34" t="s">
        <v>307</v>
      </c>
      <c r="D144" s="25">
        <v>714</v>
      </c>
      <c r="E144" s="25">
        <f t="shared" si="20"/>
        <v>821.09999999999991</v>
      </c>
      <c r="F144" s="25">
        <f t="shared" si="21"/>
        <v>856.8</v>
      </c>
      <c r="G144" s="25">
        <f t="shared" si="22"/>
        <v>892.5</v>
      </c>
      <c r="H144" s="25">
        <f t="shared" si="23"/>
        <v>928.2</v>
      </c>
      <c r="I144" s="3">
        <v>990</v>
      </c>
      <c r="J144" s="26">
        <f t="shared" si="24"/>
        <v>1.3865546218487395</v>
      </c>
      <c r="K144" s="79" t="s">
        <v>152</v>
      </c>
      <c r="L144" s="93" t="s">
        <v>434</v>
      </c>
    </row>
    <row r="145" spans="1:12" s="27" customFormat="1" ht="11.1" customHeight="1">
      <c r="A145" s="28" t="s">
        <v>153</v>
      </c>
      <c r="B145" s="34" t="s">
        <v>151</v>
      </c>
      <c r="C145" s="34" t="s">
        <v>307</v>
      </c>
      <c r="D145" s="25">
        <v>714</v>
      </c>
      <c r="E145" s="25">
        <f t="shared" si="20"/>
        <v>821.09999999999991</v>
      </c>
      <c r="F145" s="25">
        <f t="shared" si="21"/>
        <v>856.8</v>
      </c>
      <c r="G145" s="25">
        <f t="shared" si="22"/>
        <v>892.5</v>
      </c>
      <c r="H145" s="25">
        <f t="shared" si="23"/>
        <v>928.2</v>
      </c>
      <c r="I145" s="3">
        <v>990</v>
      </c>
      <c r="J145" s="26">
        <f t="shared" si="24"/>
        <v>1.3865546218487395</v>
      </c>
      <c r="K145" s="79" t="s">
        <v>154</v>
      </c>
      <c r="L145" s="93" t="s">
        <v>434</v>
      </c>
    </row>
    <row r="146" spans="1:12" s="27" customFormat="1" ht="11.1" customHeight="1">
      <c r="A146" s="28" t="s">
        <v>155</v>
      </c>
      <c r="B146" s="34" t="s">
        <v>151</v>
      </c>
      <c r="C146" s="34" t="s">
        <v>307</v>
      </c>
      <c r="D146" s="25">
        <v>1060</v>
      </c>
      <c r="E146" s="25">
        <f t="shared" si="20"/>
        <v>1219</v>
      </c>
      <c r="F146" s="25">
        <f t="shared" si="21"/>
        <v>1272</v>
      </c>
      <c r="G146" s="25">
        <f t="shared" si="22"/>
        <v>1325</v>
      </c>
      <c r="H146" s="25">
        <f t="shared" si="23"/>
        <v>1378</v>
      </c>
      <c r="I146" s="3">
        <v>1450</v>
      </c>
      <c r="J146" s="26">
        <f t="shared" si="24"/>
        <v>1.3679245283018868</v>
      </c>
      <c r="K146" s="79" t="s">
        <v>156</v>
      </c>
      <c r="L146" s="93" t="s">
        <v>434</v>
      </c>
    </row>
    <row r="147" spans="1:12" s="27" customFormat="1" ht="11.1" customHeight="1">
      <c r="A147" s="28" t="s">
        <v>157</v>
      </c>
      <c r="B147" s="34" t="s">
        <v>151</v>
      </c>
      <c r="C147" s="34" t="s">
        <v>307</v>
      </c>
      <c r="D147" s="25">
        <v>1215</v>
      </c>
      <c r="E147" s="25">
        <f t="shared" si="20"/>
        <v>1397.25</v>
      </c>
      <c r="F147" s="25">
        <f t="shared" si="21"/>
        <v>1458</v>
      </c>
      <c r="G147" s="25">
        <f t="shared" si="22"/>
        <v>1518.75</v>
      </c>
      <c r="H147" s="25">
        <f t="shared" si="23"/>
        <v>1579.5</v>
      </c>
      <c r="I147" s="3">
        <v>1760</v>
      </c>
      <c r="J147" s="26">
        <f t="shared" si="24"/>
        <v>1.4485596707818931</v>
      </c>
      <c r="K147" s="79" t="s">
        <v>158</v>
      </c>
      <c r="L147" s="93" t="s">
        <v>434</v>
      </c>
    </row>
    <row r="148" spans="1:12" s="27" customFormat="1" ht="11.25" customHeight="1">
      <c r="A148" s="28" t="s">
        <v>315</v>
      </c>
      <c r="B148" s="35" t="s">
        <v>151</v>
      </c>
      <c r="C148" s="35" t="s">
        <v>307</v>
      </c>
      <c r="D148" s="25">
        <v>1375</v>
      </c>
      <c r="E148" s="25">
        <f t="shared" si="20"/>
        <v>1581.2499999999998</v>
      </c>
      <c r="F148" s="25">
        <f t="shared" si="21"/>
        <v>1650</v>
      </c>
      <c r="G148" s="25">
        <f t="shared" si="22"/>
        <v>1718.75</v>
      </c>
      <c r="H148" s="25">
        <f t="shared" si="23"/>
        <v>1787.5</v>
      </c>
      <c r="I148" s="3">
        <v>1950</v>
      </c>
      <c r="J148" s="26">
        <f t="shared" si="24"/>
        <v>1.4181818181818182</v>
      </c>
      <c r="K148" s="79" t="s">
        <v>159</v>
      </c>
      <c r="L148" s="93" t="s">
        <v>434</v>
      </c>
    </row>
    <row r="149" spans="1:12" s="27" customFormat="1" ht="11.1" customHeight="1">
      <c r="A149" s="28" t="s">
        <v>316</v>
      </c>
      <c r="B149" s="35" t="s">
        <v>151</v>
      </c>
      <c r="C149" s="35" t="s">
        <v>307</v>
      </c>
      <c r="D149" s="25">
        <v>2204</v>
      </c>
      <c r="E149" s="25">
        <f t="shared" si="20"/>
        <v>2534.6</v>
      </c>
      <c r="F149" s="25">
        <f t="shared" si="21"/>
        <v>2644.7999999999997</v>
      </c>
      <c r="G149" s="25">
        <f t="shared" si="22"/>
        <v>2755</v>
      </c>
      <c r="H149" s="25">
        <f t="shared" si="23"/>
        <v>2865.2000000000003</v>
      </c>
      <c r="I149" s="3">
        <v>2760</v>
      </c>
      <c r="J149" s="26">
        <f t="shared" si="24"/>
        <v>1.2522686025408349</v>
      </c>
      <c r="K149" s="79" t="s">
        <v>160</v>
      </c>
      <c r="L149" s="93" t="s">
        <v>434</v>
      </c>
    </row>
    <row r="150" spans="1:12" s="27" customFormat="1" ht="11.1" customHeight="1">
      <c r="A150" s="99" t="s">
        <v>162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100"/>
      <c r="L150" s="93"/>
    </row>
    <row r="151" spans="1:12" s="27" customFormat="1" ht="11.1" customHeight="1">
      <c r="A151" s="22" t="s">
        <v>163</v>
      </c>
      <c r="B151" s="23" t="s">
        <v>164</v>
      </c>
      <c r="C151" s="24" t="s">
        <v>41</v>
      </c>
      <c r="D151" s="25">
        <v>270</v>
      </c>
      <c r="E151" s="25">
        <f>D151*1.15</f>
        <v>310.5</v>
      </c>
      <c r="F151" s="25">
        <f>D151*1.2</f>
        <v>324</v>
      </c>
      <c r="G151" s="25">
        <f>D151*1.25</f>
        <v>337.5</v>
      </c>
      <c r="H151" s="25">
        <f>D151*1.3</f>
        <v>351</v>
      </c>
      <c r="I151" s="3">
        <v>370</v>
      </c>
      <c r="J151" s="26">
        <f>I151/D151</f>
        <v>1.3703703703703705</v>
      </c>
      <c r="K151" s="79" t="s">
        <v>165</v>
      </c>
      <c r="L151" s="93" t="s">
        <v>434</v>
      </c>
    </row>
    <row r="152" spans="1:12" s="27" customFormat="1" ht="11.1" customHeight="1">
      <c r="A152" s="22" t="s">
        <v>166</v>
      </c>
      <c r="B152" s="23" t="s">
        <v>164</v>
      </c>
      <c r="C152" s="24" t="s">
        <v>41</v>
      </c>
      <c r="D152" s="25">
        <v>276</v>
      </c>
      <c r="E152" s="25">
        <f>D152*1.15</f>
        <v>317.39999999999998</v>
      </c>
      <c r="F152" s="25">
        <f>D152*1.2</f>
        <v>331.2</v>
      </c>
      <c r="G152" s="25">
        <f>D152*1.25</f>
        <v>345</v>
      </c>
      <c r="H152" s="25">
        <f>D152*1.3</f>
        <v>358.8</v>
      </c>
      <c r="I152" s="3">
        <v>400</v>
      </c>
      <c r="J152" s="26">
        <f>I152/D152</f>
        <v>1.4492753623188406</v>
      </c>
      <c r="K152" s="79" t="s">
        <v>167</v>
      </c>
      <c r="L152" s="93" t="s">
        <v>434</v>
      </c>
    </row>
    <row r="153" spans="1:12" s="27" customFormat="1" ht="11.1" customHeight="1">
      <c r="A153" s="22" t="s">
        <v>168</v>
      </c>
      <c r="B153" s="23" t="s">
        <v>164</v>
      </c>
      <c r="C153" s="24" t="s">
        <v>41</v>
      </c>
      <c r="D153" s="25">
        <v>342</v>
      </c>
      <c r="E153" s="25">
        <f>D153*1.15</f>
        <v>393.29999999999995</v>
      </c>
      <c r="F153" s="25">
        <f>D153*1.2</f>
        <v>410.4</v>
      </c>
      <c r="G153" s="25">
        <f>D153*1.25</f>
        <v>427.5</v>
      </c>
      <c r="H153" s="25">
        <f>D153*1.3</f>
        <v>444.6</v>
      </c>
      <c r="I153" s="3">
        <v>470</v>
      </c>
      <c r="J153" s="26">
        <f>I153/D153</f>
        <v>1.3742690058479532</v>
      </c>
      <c r="K153" s="79" t="s">
        <v>169</v>
      </c>
      <c r="L153" s="93" t="s">
        <v>434</v>
      </c>
    </row>
    <row r="154" spans="1:12" s="27" customFormat="1" ht="11.1" customHeight="1">
      <c r="A154" s="22" t="s">
        <v>170</v>
      </c>
      <c r="B154" s="23" t="s">
        <v>164</v>
      </c>
      <c r="C154" s="24" t="s">
        <v>41</v>
      </c>
      <c r="D154" s="25">
        <v>438</v>
      </c>
      <c r="E154" s="25">
        <f>D154*1.15</f>
        <v>503.7</v>
      </c>
      <c r="F154" s="25">
        <f>D154*1.2</f>
        <v>525.6</v>
      </c>
      <c r="G154" s="25">
        <f>D154*1.25</f>
        <v>547.5</v>
      </c>
      <c r="H154" s="25">
        <f>D154*1.3</f>
        <v>569.4</v>
      </c>
      <c r="I154" s="3">
        <v>600</v>
      </c>
      <c r="J154" s="26">
        <f>I154/D154</f>
        <v>1.3698630136986301</v>
      </c>
      <c r="K154" s="79" t="s">
        <v>171</v>
      </c>
      <c r="L154" s="93" t="s">
        <v>434</v>
      </c>
    </row>
    <row r="155" spans="1:12" s="27" customFormat="1" ht="11.1" customHeight="1">
      <c r="A155" s="22" t="s">
        <v>172</v>
      </c>
      <c r="B155" s="23" t="s">
        <v>164</v>
      </c>
      <c r="C155" s="24" t="s">
        <v>41</v>
      </c>
      <c r="D155" s="25">
        <v>439</v>
      </c>
      <c r="E155" s="25">
        <f>D155*1.15</f>
        <v>504.84999999999997</v>
      </c>
      <c r="F155" s="25">
        <f>D155*1.2</f>
        <v>526.79999999999995</v>
      </c>
      <c r="G155" s="25">
        <f>D155*1.25</f>
        <v>548.75</v>
      </c>
      <c r="H155" s="25">
        <f>D155*1.3</f>
        <v>570.70000000000005</v>
      </c>
      <c r="I155" s="3">
        <v>670</v>
      </c>
      <c r="J155" s="26">
        <f>I155/D155</f>
        <v>1.5261958997722096</v>
      </c>
      <c r="K155" s="79" t="s">
        <v>173</v>
      </c>
      <c r="L155" s="93" t="s">
        <v>434</v>
      </c>
    </row>
    <row r="156" spans="1:12" s="27" customFormat="1" ht="11.1" customHeight="1">
      <c r="A156" s="28" t="s">
        <v>174</v>
      </c>
      <c r="B156" s="23"/>
      <c r="C156" s="24"/>
      <c r="D156" s="25"/>
      <c r="E156" s="25"/>
      <c r="F156" s="25"/>
      <c r="G156" s="25"/>
      <c r="H156" s="25"/>
      <c r="I156" s="3">
        <v>50</v>
      </c>
      <c r="J156" s="26"/>
      <c r="K156" s="79"/>
      <c r="L156" s="93" t="s">
        <v>434</v>
      </c>
    </row>
    <row r="157" spans="1:12" s="27" customFormat="1" ht="11.1" customHeight="1">
      <c r="A157" s="28" t="s">
        <v>175</v>
      </c>
      <c r="B157" s="36"/>
      <c r="C157" s="36"/>
      <c r="D157" s="25"/>
      <c r="E157" s="25"/>
      <c r="F157" s="25"/>
      <c r="G157" s="25"/>
      <c r="H157" s="25"/>
      <c r="I157" s="3">
        <v>50</v>
      </c>
      <c r="J157" s="26"/>
      <c r="K157" s="81"/>
      <c r="L157" s="93" t="s">
        <v>434</v>
      </c>
    </row>
    <row r="158" spans="1:12" s="27" customFormat="1" ht="12.75" customHeight="1">
      <c r="A158" s="28" t="s">
        <v>176</v>
      </c>
      <c r="B158" s="36"/>
      <c r="C158" s="36"/>
      <c r="D158" s="25"/>
      <c r="E158" s="25"/>
      <c r="F158" s="25"/>
      <c r="G158" s="25"/>
      <c r="H158" s="25"/>
      <c r="I158" s="3">
        <v>60</v>
      </c>
      <c r="J158" s="26"/>
      <c r="K158" s="81"/>
      <c r="L158" s="93" t="s">
        <v>434</v>
      </c>
    </row>
    <row r="159" spans="1:12" s="27" customFormat="1" ht="11.1" customHeight="1">
      <c r="A159" s="28" t="s">
        <v>177</v>
      </c>
      <c r="B159" s="36"/>
      <c r="C159" s="36"/>
      <c r="D159" s="25"/>
      <c r="E159" s="25"/>
      <c r="F159" s="25"/>
      <c r="G159" s="25"/>
      <c r="H159" s="25"/>
      <c r="I159" s="3">
        <v>80</v>
      </c>
      <c r="J159" s="26"/>
      <c r="K159" s="81"/>
      <c r="L159" s="93" t="s">
        <v>434</v>
      </c>
    </row>
    <row r="160" spans="1:12" s="27" customFormat="1" ht="11.1" customHeight="1">
      <c r="A160" s="28" t="s">
        <v>178</v>
      </c>
      <c r="B160" s="36"/>
      <c r="C160" s="36"/>
      <c r="D160" s="25"/>
      <c r="E160" s="25"/>
      <c r="F160" s="25"/>
      <c r="G160" s="25"/>
      <c r="H160" s="25"/>
      <c r="I160" s="3">
        <v>80</v>
      </c>
      <c r="J160" s="26"/>
      <c r="K160" s="81"/>
      <c r="L160" s="93" t="s">
        <v>434</v>
      </c>
    </row>
    <row r="161" spans="1:12" s="27" customFormat="1" ht="11.1" customHeight="1">
      <c r="A161" s="99" t="s">
        <v>179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100"/>
      <c r="L161" s="93"/>
    </row>
    <row r="162" spans="1:12" s="27" customFormat="1" ht="11.1" customHeight="1">
      <c r="A162" s="37" t="s">
        <v>308</v>
      </c>
      <c r="B162" s="37"/>
      <c r="C162" s="38" t="s">
        <v>121</v>
      </c>
      <c r="D162" s="22"/>
      <c r="E162" s="39"/>
      <c r="F162" s="37"/>
      <c r="G162" s="25"/>
      <c r="H162" s="25"/>
      <c r="I162" s="40">
        <v>300</v>
      </c>
      <c r="J162" s="3"/>
      <c r="K162" s="85" t="s">
        <v>309</v>
      </c>
      <c r="L162" s="93" t="s">
        <v>434</v>
      </c>
    </row>
    <row r="163" spans="1:12" s="27" customFormat="1" ht="11.1" customHeight="1">
      <c r="A163" s="37" t="s">
        <v>180</v>
      </c>
      <c r="B163" s="37"/>
      <c r="C163" s="38" t="s">
        <v>121</v>
      </c>
      <c r="D163" s="22"/>
      <c r="E163" s="39"/>
      <c r="F163" s="37"/>
      <c r="G163" s="25"/>
      <c r="H163" s="25"/>
      <c r="I163" s="40">
        <v>300</v>
      </c>
      <c r="J163" s="3"/>
      <c r="K163" s="85" t="s">
        <v>404</v>
      </c>
      <c r="L163" s="93" t="s">
        <v>434</v>
      </c>
    </row>
    <row r="164" spans="1:12" s="27" customFormat="1" ht="11.1" customHeight="1">
      <c r="A164" s="37" t="s">
        <v>405</v>
      </c>
      <c r="B164" s="37"/>
      <c r="C164" s="38" t="s">
        <v>121</v>
      </c>
      <c r="D164" s="22"/>
      <c r="E164" s="39"/>
      <c r="F164" s="37"/>
      <c r="G164" s="25"/>
      <c r="H164" s="25"/>
      <c r="I164" s="40">
        <v>420</v>
      </c>
      <c r="J164" s="3"/>
      <c r="K164" s="85" t="s">
        <v>409</v>
      </c>
      <c r="L164" s="93" t="s">
        <v>434</v>
      </c>
    </row>
    <row r="165" spans="1:12" s="27" customFormat="1" ht="11.1" customHeight="1">
      <c r="A165" s="37" t="s">
        <v>181</v>
      </c>
      <c r="B165" s="37"/>
      <c r="C165" s="38" t="s">
        <v>121</v>
      </c>
      <c r="D165" s="22"/>
      <c r="E165" s="39"/>
      <c r="F165" s="37"/>
      <c r="G165" s="25"/>
      <c r="H165" s="25"/>
      <c r="I165" s="40">
        <v>220</v>
      </c>
      <c r="J165" s="3"/>
      <c r="K165" s="85" t="s">
        <v>182</v>
      </c>
      <c r="L165" s="93" t="s">
        <v>434</v>
      </c>
    </row>
    <row r="166" spans="1:12" s="27" customFormat="1" ht="11.1" customHeight="1">
      <c r="A166" s="41" t="s">
        <v>183</v>
      </c>
      <c r="B166" s="41"/>
      <c r="C166" s="42" t="s">
        <v>121</v>
      </c>
      <c r="D166" s="43"/>
      <c r="E166" s="44"/>
      <c r="F166" s="41"/>
      <c r="G166" s="45"/>
      <c r="H166" s="45"/>
      <c r="I166" s="46">
        <v>1700</v>
      </c>
      <c r="J166" s="5"/>
      <c r="K166" s="86" t="s">
        <v>184</v>
      </c>
      <c r="L166" s="93" t="s">
        <v>434</v>
      </c>
    </row>
    <row r="167" spans="1:12" s="27" customFormat="1" ht="12" customHeight="1">
      <c r="A167" s="37" t="s">
        <v>185</v>
      </c>
      <c r="B167" s="37"/>
      <c r="C167" s="38" t="s">
        <v>121</v>
      </c>
      <c r="D167" s="22"/>
      <c r="E167" s="39"/>
      <c r="F167" s="37"/>
      <c r="G167" s="25"/>
      <c r="H167" s="25"/>
      <c r="I167" s="40">
        <v>1950</v>
      </c>
      <c r="J167" s="5"/>
      <c r="K167" s="85" t="s">
        <v>186</v>
      </c>
      <c r="L167" s="93" t="s">
        <v>434</v>
      </c>
    </row>
    <row r="168" spans="1:12" s="27" customFormat="1" ht="11.1" customHeight="1">
      <c r="A168" s="47" t="s">
        <v>187</v>
      </c>
      <c r="B168" s="47"/>
      <c r="C168" s="48" t="s">
        <v>121</v>
      </c>
      <c r="D168" s="30"/>
      <c r="E168" s="49"/>
      <c r="F168" s="47"/>
      <c r="G168" s="33"/>
      <c r="H168" s="33"/>
      <c r="I168" s="50">
        <v>3200</v>
      </c>
      <c r="J168" s="5"/>
      <c r="K168" s="87" t="s">
        <v>188</v>
      </c>
      <c r="L168" s="93" t="s">
        <v>434</v>
      </c>
    </row>
    <row r="169" spans="1:12" s="27" customFormat="1" ht="11.1" customHeight="1">
      <c r="A169" s="47" t="s">
        <v>189</v>
      </c>
      <c r="B169" s="47"/>
      <c r="C169" s="48" t="s">
        <v>121</v>
      </c>
      <c r="D169" s="30"/>
      <c r="E169" s="49"/>
      <c r="F169" s="47"/>
      <c r="G169" s="33"/>
      <c r="H169" s="33"/>
      <c r="I169" s="50">
        <v>2730</v>
      </c>
      <c r="J169" s="5"/>
      <c r="K169" s="87" t="s">
        <v>190</v>
      </c>
      <c r="L169" s="93" t="s">
        <v>434</v>
      </c>
    </row>
    <row r="170" spans="1:12" s="27" customFormat="1" ht="11.1" customHeight="1">
      <c r="A170" s="51" t="s">
        <v>191</v>
      </c>
      <c r="B170" s="51"/>
      <c r="C170" s="52" t="s">
        <v>192</v>
      </c>
      <c r="D170" s="53"/>
      <c r="E170" s="54"/>
      <c r="F170" s="55"/>
      <c r="G170" s="56"/>
      <c r="H170" s="56"/>
      <c r="I170" s="57">
        <v>1100</v>
      </c>
      <c r="J170" s="58"/>
      <c r="K170" s="85" t="s">
        <v>193</v>
      </c>
      <c r="L170" s="93" t="s">
        <v>434</v>
      </c>
    </row>
    <row r="171" spans="1:12" s="27" customFormat="1" ht="11.1" customHeight="1">
      <c r="A171" s="51" t="s">
        <v>317</v>
      </c>
      <c r="B171" s="51"/>
      <c r="C171" s="52" t="s">
        <v>192</v>
      </c>
      <c r="D171" s="53"/>
      <c r="E171" s="54"/>
      <c r="F171" s="55"/>
      <c r="G171" s="56"/>
      <c r="H171" s="56"/>
      <c r="I171" s="57">
        <v>1700</v>
      </c>
      <c r="J171" s="58"/>
      <c r="K171" s="85"/>
      <c r="L171" s="93" t="s">
        <v>434</v>
      </c>
    </row>
    <row r="172" spans="1:12" s="27" customFormat="1" ht="11.1" customHeight="1">
      <c r="A172" s="51" t="s">
        <v>194</v>
      </c>
      <c r="B172" s="51"/>
      <c r="C172" s="52" t="s">
        <v>192</v>
      </c>
      <c r="D172" s="53"/>
      <c r="E172" s="54"/>
      <c r="F172" s="55"/>
      <c r="G172" s="56"/>
      <c r="H172" s="56"/>
      <c r="I172" s="57">
        <v>500</v>
      </c>
      <c r="J172" s="58"/>
      <c r="K172" s="85"/>
      <c r="L172" s="93" t="s">
        <v>434</v>
      </c>
    </row>
    <row r="173" spans="1:12" s="27" customFormat="1" ht="11.1" customHeight="1">
      <c r="A173" s="51" t="s">
        <v>195</v>
      </c>
      <c r="B173" s="51"/>
      <c r="C173" s="52" t="s">
        <v>192</v>
      </c>
      <c r="D173" s="53"/>
      <c r="E173" s="54"/>
      <c r="F173" s="55"/>
      <c r="G173" s="56"/>
      <c r="H173" s="56"/>
      <c r="I173" s="57">
        <v>1200</v>
      </c>
      <c r="J173" s="58"/>
      <c r="K173" s="69" t="s">
        <v>0</v>
      </c>
      <c r="L173" s="93" t="s">
        <v>434</v>
      </c>
    </row>
    <row r="174" spans="1:12" s="27" customFormat="1" ht="11.1" customHeight="1">
      <c r="A174" s="51" t="s">
        <v>196</v>
      </c>
      <c r="B174" s="51"/>
      <c r="C174" s="52" t="s">
        <v>192</v>
      </c>
      <c r="D174" s="53"/>
      <c r="E174" s="54"/>
      <c r="F174" s="55"/>
      <c r="G174" s="56"/>
      <c r="H174" s="56"/>
      <c r="I174" s="57">
        <v>20</v>
      </c>
      <c r="J174" s="58"/>
      <c r="K174" s="69"/>
      <c r="L174" s="93" t="s">
        <v>434</v>
      </c>
    </row>
    <row r="175" spans="1:12" s="27" customFormat="1" ht="11.1" customHeight="1">
      <c r="A175" s="51" t="s">
        <v>197</v>
      </c>
      <c r="B175" s="51"/>
      <c r="C175" s="52" t="s">
        <v>192</v>
      </c>
      <c r="D175" s="53"/>
      <c r="E175" s="54"/>
      <c r="F175" s="55"/>
      <c r="G175" s="56"/>
      <c r="H175" s="56"/>
      <c r="I175" s="57">
        <v>1300</v>
      </c>
      <c r="J175" s="58"/>
      <c r="K175" s="85" t="s">
        <v>193</v>
      </c>
      <c r="L175" s="93" t="s">
        <v>434</v>
      </c>
    </row>
    <row r="176" spans="1:12" s="27" customFormat="1" ht="11.1" customHeight="1">
      <c r="A176" s="51" t="s">
        <v>198</v>
      </c>
      <c r="B176" s="59"/>
      <c r="C176" s="60" t="s">
        <v>192</v>
      </c>
      <c r="D176" s="61"/>
      <c r="E176" s="62"/>
      <c r="F176" s="63"/>
      <c r="G176" s="64"/>
      <c r="H176" s="64"/>
      <c r="I176" s="65">
        <v>80</v>
      </c>
      <c r="J176" s="66"/>
      <c r="K176" s="85"/>
      <c r="L176" s="93" t="s">
        <v>434</v>
      </c>
    </row>
    <row r="177" spans="1:12" s="27" customFormat="1" ht="11.1" customHeight="1">
      <c r="A177" s="51" t="s">
        <v>199</v>
      </c>
      <c r="B177" s="59"/>
      <c r="C177" s="60" t="s">
        <v>192</v>
      </c>
      <c r="D177" s="61"/>
      <c r="E177" s="62"/>
      <c r="F177" s="63"/>
      <c r="G177" s="64"/>
      <c r="H177" s="64"/>
      <c r="I177" s="65">
        <v>600</v>
      </c>
      <c r="J177" s="66"/>
      <c r="K177" s="85"/>
      <c r="L177" s="93" t="s">
        <v>434</v>
      </c>
    </row>
    <row r="178" spans="1:12" s="27" customFormat="1" ht="12" customHeight="1">
      <c r="A178" s="51" t="s">
        <v>318</v>
      </c>
      <c r="B178" s="59"/>
      <c r="C178" s="60" t="s">
        <v>192</v>
      </c>
      <c r="D178" s="61"/>
      <c r="E178" s="62"/>
      <c r="F178" s="63"/>
      <c r="G178" s="64"/>
      <c r="H178" s="64"/>
      <c r="I178" s="65">
        <v>2300</v>
      </c>
      <c r="J178" s="66"/>
      <c r="K178" s="85"/>
      <c r="L178" s="93" t="s">
        <v>434</v>
      </c>
    </row>
    <row r="179" spans="1:12" s="27" customFormat="1" ht="11.25">
      <c r="A179" s="37" t="s">
        <v>200</v>
      </c>
      <c r="B179" s="59"/>
      <c r="C179" s="60" t="s">
        <v>192</v>
      </c>
      <c r="D179" s="61"/>
      <c r="E179" s="62"/>
      <c r="F179" s="63"/>
      <c r="G179" s="64"/>
      <c r="H179" s="64"/>
      <c r="I179" s="65">
        <v>1875</v>
      </c>
      <c r="J179" s="66"/>
      <c r="K179" s="69" t="s">
        <v>0</v>
      </c>
      <c r="L179" s="93" t="s">
        <v>434</v>
      </c>
    </row>
    <row r="180" spans="1:12" s="27" customFormat="1" ht="10.15" customHeight="1">
      <c r="A180" s="105" t="s">
        <v>201</v>
      </c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93"/>
    </row>
    <row r="181" spans="1:12" s="27" customFormat="1" ht="10.15" customHeight="1">
      <c r="A181" s="22" t="s">
        <v>397</v>
      </c>
      <c r="B181" s="23" t="s">
        <v>202</v>
      </c>
      <c r="C181" s="24" t="s">
        <v>203</v>
      </c>
      <c r="D181" s="25">
        <v>35</v>
      </c>
      <c r="E181" s="25">
        <f>D181*1.15</f>
        <v>40.25</v>
      </c>
      <c r="F181" s="25">
        <f>D181*1.2</f>
        <v>42</v>
      </c>
      <c r="G181" s="25">
        <f>D181*1.25</f>
        <v>43.75</v>
      </c>
      <c r="H181" s="25">
        <f>D181*1.3</f>
        <v>45.5</v>
      </c>
      <c r="I181" s="3">
        <v>35</v>
      </c>
      <c r="J181" s="26">
        <f>I181/D181</f>
        <v>1</v>
      </c>
      <c r="K181" s="79" t="s">
        <v>406</v>
      </c>
      <c r="L181" s="93" t="s">
        <v>434</v>
      </c>
    </row>
    <row r="182" spans="1:12" s="27" customFormat="1" ht="10.15" customHeight="1">
      <c r="A182" s="22" t="s">
        <v>407</v>
      </c>
      <c r="B182" s="23" t="s">
        <v>202</v>
      </c>
      <c r="C182" s="24" t="s">
        <v>203</v>
      </c>
      <c r="D182" s="25">
        <v>35</v>
      </c>
      <c r="E182" s="25">
        <f>D182*1.15</f>
        <v>40.25</v>
      </c>
      <c r="F182" s="25">
        <f>D182*1.2</f>
        <v>42</v>
      </c>
      <c r="G182" s="25">
        <f>D182*1.25</f>
        <v>43.75</v>
      </c>
      <c r="H182" s="25">
        <f>D182*1.3</f>
        <v>45.5</v>
      </c>
      <c r="I182" s="3">
        <v>35</v>
      </c>
      <c r="J182" s="26">
        <f>I182/D182</f>
        <v>1</v>
      </c>
      <c r="K182" s="79" t="s">
        <v>406</v>
      </c>
      <c r="L182" s="93" t="s">
        <v>434</v>
      </c>
    </row>
    <row r="183" spans="1:12" s="27" customFormat="1" ht="10.15" customHeight="1">
      <c r="A183" s="22" t="s">
        <v>408</v>
      </c>
      <c r="B183" s="23" t="s">
        <v>202</v>
      </c>
      <c r="C183" s="24" t="s">
        <v>203</v>
      </c>
      <c r="D183" s="25">
        <v>76</v>
      </c>
      <c r="E183" s="25">
        <f>D183*1.15</f>
        <v>87.399999999999991</v>
      </c>
      <c r="F183" s="25">
        <f>D183*1.2</f>
        <v>91.2</v>
      </c>
      <c r="G183" s="25">
        <f>D183*1.25</f>
        <v>95</v>
      </c>
      <c r="H183" s="25">
        <f>D183*1.3</f>
        <v>98.8</v>
      </c>
      <c r="I183" s="3">
        <v>60</v>
      </c>
      <c r="J183" s="26">
        <f>I183/D183</f>
        <v>0.78947368421052633</v>
      </c>
      <c r="K183" s="79" t="s">
        <v>406</v>
      </c>
      <c r="L183" s="93" t="s">
        <v>434</v>
      </c>
    </row>
    <row r="184" spans="1:12" s="27" customFormat="1" ht="10.15" customHeight="1">
      <c r="A184" s="22" t="s">
        <v>429</v>
      </c>
      <c r="B184" s="23" t="s">
        <v>202</v>
      </c>
      <c r="C184" s="24" t="s">
        <v>203</v>
      </c>
      <c r="D184" s="25">
        <v>260</v>
      </c>
      <c r="E184" s="25">
        <f>D184*1.15</f>
        <v>299</v>
      </c>
      <c r="F184" s="25">
        <f>D184*1.2</f>
        <v>312</v>
      </c>
      <c r="G184" s="25">
        <f>D184*1.25</f>
        <v>325</v>
      </c>
      <c r="H184" s="25">
        <f>D184*1.3</f>
        <v>338</v>
      </c>
      <c r="I184" s="3">
        <v>360</v>
      </c>
      <c r="J184" s="26">
        <f>I184/D184</f>
        <v>1.3846153846153846</v>
      </c>
      <c r="K184" s="79" t="s">
        <v>204</v>
      </c>
      <c r="L184" s="93" t="s">
        <v>434</v>
      </c>
    </row>
    <row r="185" spans="1:12" s="27" customFormat="1" ht="10.15" customHeight="1">
      <c r="A185" s="99" t="s">
        <v>205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100"/>
      <c r="L185" s="93"/>
    </row>
    <row r="186" spans="1:12" s="27" customFormat="1" ht="10.15" customHeight="1">
      <c r="A186" s="22" t="s">
        <v>319</v>
      </c>
      <c r="B186" s="23" t="s">
        <v>161</v>
      </c>
      <c r="C186" s="24" t="s">
        <v>68</v>
      </c>
      <c r="D186" s="25">
        <v>420</v>
      </c>
      <c r="E186" s="25">
        <f>D186*1.15</f>
        <v>482.99999999999994</v>
      </c>
      <c r="F186" s="25">
        <f>D186*1.2</f>
        <v>504</v>
      </c>
      <c r="G186" s="25">
        <f>D186*1.25</f>
        <v>525</v>
      </c>
      <c r="H186" s="25">
        <f>D186*1.3</f>
        <v>546</v>
      </c>
      <c r="I186" s="3">
        <v>400</v>
      </c>
      <c r="J186" s="26">
        <f>I186/D186</f>
        <v>0.95238095238095233</v>
      </c>
      <c r="K186" s="79" t="s">
        <v>206</v>
      </c>
      <c r="L186" s="93" t="s">
        <v>434</v>
      </c>
    </row>
    <row r="187" spans="1:12" s="27" customFormat="1" ht="10.15" customHeight="1">
      <c r="A187" s="22" t="s">
        <v>320</v>
      </c>
      <c r="B187" s="23" t="s">
        <v>161</v>
      </c>
      <c r="C187" s="24" t="s">
        <v>68</v>
      </c>
      <c r="D187" s="25">
        <v>398</v>
      </c>
      <c r="E187" s="25">
        <f>D187*1.15</f>
        <v>457.7</v>
      </c>
      <c r="F187" s="25">
        <f>D187*1.2</f>
        <v>477.59999999999997</v>
      </c>
      <c r="G187" s="25">
        <f>D187*1.25</f>
        <v>497.5</v>
      </c>
      <c r="H187" s="25">
        <f>D187*1.3</f>
        <v>517.4</v>
      </c>
      <c r="I187" s="3">
        <v>500</v>
      </c>
      <c r="J187" s="26">
        <f>I187/D187</f>
        <v>1.256281407035176</v>
      </c>
      <c r="K187" s="79" t="s">
        <v>207</v>
      </c>
      <c r="L187" s="93" t="s">
        <v>434</v>
      </c>
    </row>
    <row r="188" spans="1:12" s="27" customFormat="1" ht="10.15" customHeight="1">
      <c r="A188" s="22" t="s">
        <v>321</v>
      </c>
      <c r="B188" s="23" t="s">
        <v>161</v>
      </c>
      <c r="C188" s="24" t="s">
        <v>68</v>
      </c>
      <c r="D188" s="25">
        <v>520</v>
      </c>
      <c r="E188" s="25">
        <f>D188*1.15</f>
        <v>598</v>
      </c>
      <c r="F188" s="25">
        <f>D188*1.2</f>
        <v>624</v>
      </c>
      <c r="G188" s="25">
        <f>D188*1.25</f>
        <v>650</v>
      </c>
      <c r="H188" s="25">
        <f>D188*1.3</f>
        <v>676</v>
      </c>
      <c r="I188" s="3">
        <v>870</v>
      </c>
      <c r="J188" s="26">
        <f>I188/D188</f>
        <v>1.6730769230769231</v>
      </c>
      <c r="K188" s="79" t="s">
        <v>208</v>
      </c>
      <c r="L188" s="93" t="s">
        <v>434</v>
      </c>
    </row>
    <row r="189" spans="1:12" s="27" customFormat="1" ht="10.15" customHeight="1">
      <c r="A189" s="22" t="s">
        <v>322</v>
      </c>
      <c r="B189" s="23" t="s">
        <v>161</v>
      </c>
      <c r="C189" s="24" t="s">
        <v>68</v>
      </c>
      <c r="D189" s="25">
        <v>662</v>
      </c>
      <c r="E189" s="25">
        <f>D189*1.15</f>
        <v>761.3</v>
      </c>
      <c r="F189" s="25">
        <f>D189*1.2</f>
        <v>794.4</v>
      </c>
      <c r="G189" s="25">
        <f>D189*1.25</f>
        <v>827.5</v>
      </c>
      <c r="H189" s="25">
        <f>D189*1.3</f>
        <v>860.6</v>
      </c>
      <c r="I189" s="3">
        <v>650</v>
      </c>
      <c r="J189" s="26">
        <f>I189/D189</f>
        <v>0.98187311178247738</v>
      </c>
      <c r="K189" s="79" t="s">
        <v>209</v>
      </c>
      <c r="L189" s="93" t="s">
        <v>434</v>
      </c>
    </row>
    <row r="190" spans="1:12" s="27" customFormat="1" ht="10.15" customHeight="1">
      <c r="A190" s="22" t="s">
        <v>323</v>
      </c>
      <c r="B190" s="23" t="s">
        <v>161</v>
      </c>
      <c r="C190" s="24" t="s">
        <v>68</v>
      </c>
      <c r="D190" s="25"/>
      <c r="E190" s="25"/>
      <c r="F190" s="25"/>
      <c r="G190" s="25"/>
      <c r="H190" s="25"/>
      <c r="I190" s="3">
        <v>1300</v>
      </c>
      <c r="J190" s="26"/>
      <c r="K190" s="79" t="s">
        <v>210</v>
      </c>
      <c r="L190" s="93" t="s">
        <v>434</v>
      </c>
    </row>
    <row r="191" spans="1:12" s="27" customFormat="1" ht="10.15" customHeight="1">
      <c r="A191" s="22" t="s">
        <v>324</v>
      </c>
      <c r="B191" s="23" t="s">
        <v>161</v>
      </c>
      <c r="C191" s="24" t="s">
        <v>68</v>
      </c>
      <c r="D191" s="25">
        <v>1100</v>
      </c>
      <c r="E191" s="25">
        <f>D191*1.15</f>
        <v>1265</v>
      </c>
      <c r="F191" s="25">
        <f>D191*1.2</f>
        <v>1320</v>
      </c>
      <c r="G191" s="25">
        <f>D191*1.25</f>
        <v>1375</v>
      </c>
      <c r="H191" s="25">
        <f>D191*1.3</f>
        <v>1430</v>
      </c>
      <c r="I191" s="3">
        <v>1450</v>
      </c>
      <c r="J191" s="26">
        <f>I191/D191</f>
        <v>1.3181818181818181</v>
      </c>
      <c r="K191" s="79" t="s">
        <v>211</v>
      </c>
      <c r="L191" s="93" t="s">
        <v>434</v>
      </c>
    </row>
    <row r="192" spans="1:12" s="27" customFormat="1" ht="10.15" customHeight="1">
      <c r="A192" s="99" t="s">
        <v>212</v>
      </c>
      <c r="B192" s="99"/>
      <c r="C192" s="99"/>
      <c r="D192" s="99"/>
      <c r="E192" s="99"/>
      <c r="F192" s="99"/>
      <c r="G192" s="99"/>
      <c r="H192" s="99"/>
      <c r="I192" s="99"/>
      <c r="J192" s="99"/>
      <c r="K192" s="100"/>
      <c r="L192" s="93"/>
    </row>
    <row r="193" spans="1:12" s="27" customFormat="1" ht="10.15" customHeight="1">
      <c r="A193" s="22" t="s">
        <v>213</v>
      </c>
      <c r="B193" s="23" t="s">
        <v>214</v>
      </c>
      <c r="C193" s="24" t="s">
        <v>203</v>
      </c>
      <c r="D193" s="25">
        <v>655</v>
      </c>
      <c r="E193" s="25">
        <f t="shared" ref="E193:E201" si="25">D193*1.15</f>
        <v>753.24999999999989</v>
      </c>
      <c r="F193" s="25">
        <f t="shared" ref="F193:F201" si="26">D193*1.2</f>
        <v>786</v>
      </c>
      <c r="G193" s="25">
        <f t="shared" ref="G193:G201" si="27">D193*1.25</f>
        <v>818.75</v>
      </c>
      <c r="H193" s="25">
        <f t="shared" ref="H193:H201" si="28">D193*1.3</f>
        <v>851.5</v>
      </c>
      <c r="I193" s="3">
        <v>1920</v>
      </c>
      <c r="J193" s="26">
        <f t="shared" ref="J193:J201" si="29">I193/D193</f>
        <v>2.9312977099236641</v>
      </c>
      <c r="K193" s="79" t="s">
        <v>215</v>
      </c>
      <c r="L193" s="93" t="s">
        <v>434</v>
      </c>
    </row>
    <row r="194" spans="1:12" s="27" customFormat="1" ht="10.15" customHeight="1">
      <c r="A194" s="22" t="s">
        <v>216</v>
      </c>
      <c r="B194" s="23" t="s">
        <v>214</v>
      </c>
      <c r="C194" s="24" t="s">
        <v>203</v>
      </c>
      <c r="D194" s="25">
        <v>276</v>
      </c>
      <c r="E194" s="25">
        <f t="shared" si="25"/>
        <v>317.39999999999998</v>
      </c>
      <c r="F194" s="25">
        <f t="shared" si="26"/>
        <v>331.2</v>
      </c>
      <c r="G194" s="25">
        <f t="shared" si="27"/>
        <v>345</v>
      </c>
      <c r="H194" s="25">
        <f t="shared" si="28"/>
        <v>358.8</v>
      </c>
      <c r="I194" s="3">
        <v>820</v>
      </c>
      <c r="J194" s="26">
        <f t="shared" si="29"/>
        <v>2.9710144927536231</v>
      </c>
      <c r="K194" s="79" t="s">
        <v>217</v>
      </c>
      <c r="L194" s="93" t="s">
        <v>434</v>
      </c>
    </row>
    <row r="195" spans="1:12" s="27" customFormat="1" ht="10.15" customHeight="1">
      <c r="A195" s="22" t="s">
        <v>218</v>
      </c>
      <c r="B195" s="23" t="s">
        <v>214</v>
      </c>
      <c r="C195" s="24" t="s">
        <v>203</v>
      </c>
      <c r="D195" s="25">
        <v>1085</v>
      </c>
      <c r="E195" s="25">
        <f t="shared" si="25"/>
        <v>1247.75</v>
      </c>
      <c r="F195" s="25">
        <f t="shared" si="26"/>
        <v>1302</v>
      </c>
      <c r="G195" s="25">
        <f t="shared" si="27"/>
        <v>1356.25</v>
      </c>
      <c r="H195" s="25">
        <f t="shared" si="28"/>
        <v>1410.5</v>
      </c>
      <c r="I195" s="3">
        <v>3840</v>
      </c>
      <c r="J195" s="26">
        <f t="shared" si="29"/>
        <v>3.5391705069124426</v>
      </c>
      <c r="K195" s="79" t="s">
        <v>219</v>
      </c>
      <c r="L195" s="93" t="s">
        <v>434</v>
      </c>
    </row>
    <row r="196" spans="1:12" s="27" customFormat="1" ht="10.15" customHeight="1">
      <c r="A196" s="22" t="s">
        <v>220</v>
      </c>
      <c r="B196" s="23" t="s">
        <v>214</v>
      </c>
      <c r="C196" s="24" t="s">
        <v>203</v>
      </c>
      <c r="D196" s="25">
        <v>482</v>
      </c>
      <c r="E196" s="25">
        <f t="shared" si="25"/>
        <v>554.29999999999995</v>
      </c>
      <c r="F196" s="25">
        <f t="shared" si="26"/>
        <v>578.4</v>
      </c>
      <c r="G196" s="25">
        <f t="shared" si="27"/>
        <v>602.5</v>
      </c>
      <c r="H196" s="25">
        <f t="shared" si="28"/>
        <v>626.6</v>
      </c>
      <c r="I196" s="3">
        <v>1450</v>
      </c>
      <c r="J196" s="26">
        <f t="shared" si="29"/>
        <v>3.008298755186722</v>
      </c>
      <c r="K196" s="79" t="s">
        <v>221</v>
      </c>
      <c r="L196" s="93" t="s">
        <v>434</v>
      </c>
    </row>
    <row r="197" spans="1:12" s="27" customFormat="1" ht="11.25" customHeight="1">
      <c r="A197" s="22" t="s">
        <v>222</v>
      </c>
      <c r="B197" s="23" t="s">
        <v>214</v>
      </c>
      <c r="C197" s="24" t="s">
        <v>203</v>
      </c>
      <c r="D197" s="25">
        <v>885</v>
      </c>
      <c r="E197" s="25">
        <f t="shared" si="25"/>
        <v>1017.7499999999999</v>
      </c>
      <c r="F197" s="25">
        <f t="shared" si="26"/>
        <v>1062</v>
      </c>
      <c r="G197" s="25">
        <f t="shared" si="27"/>
        <v>1106.25</v>
      </c>
      <c r="H197" s="25">
        <f t="shared" si="28"/>
        <v>1150.5</v>
      </c>
      <c r="I197" s="3">
        <v>2520</v>
      </c>
      <c r="J197" s="26">
        <f t="shared" si="29"/>
        <v>2.847457627118644</v>
      </c>
      <c r="K197" s="79" t="s">
        <v>223</v>
      </c>
      <c r="L197" s="93" t="s">
        <v>434</v>
      </c>
    </row>
    <row r="198" spans="1:12" s="27" customFormat="1" ht="11.1" customHeight="1">
      <c r="A198" s="22" t="s">
        <v>224</v>
      </c>
      <c r="B198" s="23" t="s">
        <v>214</v>
      </c>
      <c r="C198" s="24" t="s">
        <v>203</v>
      </c>
      <c r="D198" s="25">
        <v>885</v>
      </c>
      <c r="E198" s="25">
        <f t="shared" si="25"/>
        <v>1017.7499999999999</v>
      </c>
      <c r="F198" s="25">
        <f t="shared" si="26"/>
        <v>1062</v>
      </c>
      <c r="G198" s="25">
        <f t="shared" si="27"/>
        <v>1106.25</v>
      </c>
      <c r="H198" s="25">
        <f t="shared" si="28"/>
        <v>1150.5</v>
      </c>
      <c r="I198" s="3">
        <v>4950</v>
      </c>
      <c r="J198" s="26">
        <f t="shared" si="29"/>
        <v>5.593220338983051</v>
      </c>
      <c r="K198" s="79" t="s">
        <v>225</v>
      </c>
      <c r="L198" s="93" t="s">
        <v>434</v>
      </c>
    </row>
    <row r="199" spans="1:12" s="27" customFormat="1" ht="11.1" customHeight="1">
      <c r="A199" s="22" t="s">
        <v>226</v>
      </c>
      <c r="B199" s="23" t="s">
        <v>227</v>
      </c>
      <c r="C199" s="24" t="s">
        <v>203</v>
      </c>
      <c r="D199" s="25">
        <v>34</v>
      </c>
      <c r="E199" s="25">
        <f t="shared" si="25"/>
        <v>39.099999999999994</v>
      </c>
      <c r="F199" s="25">
        <f t="shared" si="26"/>
        <v>40.799999999999997</v>
      </c>
      <c r="G199" s="25">
        <f t="shared" si="27"/>
        <v>42.5</v>
      </c>
      <c r="H199" s="25">
        <f t="shared" si="28"/>
        <v>44.2</v>
      </c>
      <c r="I199" s="3">
        <v>30</v>
      </c>
      <c r="J199" s="26">
        <f t="shared" si="29"/>
        <v>0.88235294117647056</v>
      </c>
      <c r="K199" s="79" t="s">
        <v>228</v>
      </c>
      <c r="L199" s="93" t="s">
        <v>434</v>
      </c>
    </row>
    <row r="200" spans="1:12" s="27" customFormat="1" ht="11.1" customHeight="1">
      <c r="A200" s="22" t="s">
        <v>229</v>
      </c>
      <c r="B200" s="23" t="s">
        <v>227</v>
      </c>
      <c r="C200" s="24" t="s">
        <v>203</v>
      </c>
      <c r="D200" s="25">
        <v>36.5</v>
      </c>
      <c r="E200" s="25">
        <f t="shared" si="25"/>
        <v>41.974999999999994</v>
      </c>
      <c r="F200" s="25">
        <f t="shared" si="26"/>
        <v>43.8</v>
      </c>
      <c r="G200" s="25">
        <f t="shared" si="27"/>
        <v>45.625</v>
      </c>
      <c r="H200" s="25">
        <f t="shared" si="28"/>
        <v>47.45</v>
      </c>
      <c r="I200" s="3">
        <v>35</v>
      </c>
      <c r="J200" s="26">
        <f t="shared" si="29"/>
        <v>0.95890410958904104</v>
      </c>
      <c r="K200" s="79" t="s">
        <v>230</v>
      </c>
      <c r="L200" s="93" t="s">
        <v>434</v>
      </c>
    </row>
    <row r="201" spans="1:12" s="27" customFormat="1" ht="11.1" customHeight="1">
      <c r="A201" s="22" t="s">
        <v>231</v>
      </c>
      <c r="B201" s="23" t="s">
        <v>227</v>
      </c>
      <c r="C201" s="24" t="s">
        <v>203</v>
      </c>
      <c r="D201" s="25">
        <v>33</v>
      </c>
      <c r="E201" s="25">
        <f t="shared" si="25"/>
        <v>37.949999999999996</v>
      </c>
      <c r="F201" s="25">
        <f t="shared" si="26"/>
        <v>39.6</v>
      </c>
      <c r="G201" s="25">
        <f t="shared" si="27"/>
        <v>41.25</v>
      </c>
      <c r="H201" s="25">
        <f t="shared" si="28"/>
        <v>42.9</v>
      </c>
      <c r="I201" s="3">
        <v>40</v>
      </c>
      <c r="J201" s="26">
        <f t="shared" si="29"/>
        <v>1.2121212121212122</v>
      </c>
      <c r="K201" s="79" t="s">
        <v>232</v>
      </c>
      <c r="L201" s="93" t="s">
        <v>434</v>
      </c>
    </row>
    <row r="202" spans="1:12" s="27" customFormat="1" ht="11.1" customHeight="1">
      <c r="A202" s="22" t="s">
        <v>233</v>
      </c>
      <c r="B202" s="23" t="s">
        <v>234</v>
      </c>
      <c r="C202" s="24" t="s">
        <v>59</v>
      </c>
      <c r="D202" s="25"/>
      <c r="E202" s="25"/>
      <c r="F202" s="25"/>
      <c r="G202" s="25"/>
      <c r="H202" s="25"/>
      <c r="I202" s="3">
        <v>14</v>
      </c>
      <c r="J202" s="26"/>
      <c r="K202" s="79" t="s">
        <v>331</v>
      </c>
      <c r="L202" s="93" t="s">
        <v>434</v>
      </c>
    </row>
    <row r="203" spans="1:12" s="27" customFormat="1" ht="11.1" customHeight="1">
      <c r="A203" s="22" t="s">
        <v>235</v>
      </c>
      <c r="B203" s="23" t="s">
        <v>234</v>
      </c>
      <c r="C203" s="24" t="s">
        <v>59</v>
      </c>
      <c r="D203" s="25"/>
      <c r="E203" s="25"/>
      <c r="F203" s="25"/>
      <c r="G203" s="25"/>
      <c r="H203" s="25"/>
      <c r="I203" s="3">
        <v>15</v>
      </c>
      <c r="J203" s="26"/>
      <c r="K203" s="79" t="s">
        <v>331</v>
      </c>
      <c r="L203" s="93" t="s">
        <v>434</v>
      </c>
    </row>
    <row r="204" spans="1:12" s="27" customFormat="1" ht="11.1" customHeight="1">
      <c r="A204" s="22" t="s">
        <v>236</v>
      </c>
      <c r="B204" s="23" t="s">
        <v>234</v>
      </c>
      <c r="C204" s="24" t="s">
        <v>59</v>
      </c>
      <c r="D204" s="25"/>
      <c r="E204" s="25"/>
      <c r="F204" s="25"/>
      <c r="G204" s="25"/>
      <c r="H204" s="25"/>
      <c r="I204" s="3">
        <v>17</v>
      </c>
      <c r="J204" s="26"/>
      <c r="K204" s="79" t="s">
        <v>331</v>
      </c>
      <c r="L204" s="93" t="s">
        <v>434</v>
      </c>
    </row>
    <row r="205" spans="1:12" s="27" customFormat="1" ht="11.1" customHeight="1">
      <c r="A205" s="22" t="s">
        <v>237</v>
      </c>
      <c r="B205" s="23" t="s">
        <v>234</v>
      </c>
      <c r="C205" s="24" t="s">
        <v>59</v>
      </c>
      <c r="D205" s="25"/>
      <c r="E205" s="25"/>
      <c r="F205" s="25"/>
      <c r="G205" s="25"/>
      <c r="H205" s="25"/>
      <c r="I205" s="3">
        <v>21</v>
      </c>
      <c r="J205" s="26"/>
      <c r="K205" s="79" t="s">
        <v>331</v>
      </c>
      <c r="L205" s="93" t="s">
        <v>434</v>
      </c>
    </row>
    <row r="206" spans="1:12" s="27" customFormat="1" ht="11.1" customHeight="1">
      <c r="A206" s="99" t="s">
        <v>238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100"/>
      <c r="L206" s="93"/>
    </row>
    <row r="207" spans="1:12" s="27" customFormat="1" ht="11.1" customHeight="1">
      <c r="A207" s="22" t="s">
        <v>239</v>
      </c>
      <c r="B207" s="23" t="s">
        <v>123</v>
      </c>
      <c r="C207" s="24" t="s">
        <v>49</v>
      </c>
      <c r="D207" s="25">
        <v>586</v>
      </c>
      <c r="E207" s="25">
        <f>D207*1.15</f>
        <v>673.9</v>
      </c>
      <c r="F207" s="25">
        <f>D207*1.2</f>
        <v>703.19999999999993</v>
      </c>
      <c r="G207" s="25">
        <f>D207*1.25</f>
        <v>732.5</v>
      </c>
      <c r="H207" s="25">
        <f>D207*1.3</f>
        <v>761.80000000000007</v>
      </c>
      <c r="I207" s="3">
        <v>950</v>
      </c>
      <c r="J207" s="26">
        <f>I207/D207</f>
        <v>1.6211604095563139</v>
      </c>
      <c r="K207" s="79" t="s">
        <v>240</v>
      </c>
      <c r="L207" s="93" t="s">
        <v>434</v>
      </c>
    </row>
    <row r="208" spans="1:12" s="27" customFormat="1" ht="11.1" customHeight="1">
      <c r="A208" s="28" t="s">
        <v>241</v>
      </c>
      <c r="B208" s="23" t="s">
        <v>123</v>
      </c>
      <c r="C208" s="24" t="s">
        <v>49</v>
      </c>
      <c r="D208" s="25">
        <v>1305</v>
      </c>
      <c r="E208" s="25">
        <f>D208*1.15</f>
        <v>1500.7499999999998</v>
      </c>
      <c r="F208" s="25">
        <f>D208*1.2</f>
        <v>1566</v>
      </c>
      <c r="G208" s="25">
        <f>D208*1.25</f>
        <v>1631.25</v>
      </c>
      <c r="H208" s="25">
        <f>D208*1.3</f>
        <v>1696.5</v>
      </c>
      <c r="I208" s="3">
        <v>1300</v>
      </c>
      <c r="J208" s="26">
        <f>I208/D208</f>
        <v>0.99616858237547889</v>
      </c>
      <c r="K208" s="79" t="s">
        <v>242</v>
      </c>
      <c r="L208" s="93" t="s">
        <v>434</v>
      </c>
    </row>
    <row r="209" spans="1:12" s="27" customFormat="1" ht="11.1" customHeight="1">
      <c r="A209" s="22" t="s">
        <v>430</v>
      </c>
      <c r="B209" s="23" t="s">
        <v>123</v>
      </c>
      <c r="C209" s="24" t="s">
        <v>49</v>
      </c>
      <c r="D209" s="25">
        <v>219</v>
      </c>
      <c r="E209" s="25">
        <f>D209*1.15</f>
        <v>251.85</v>
      </c>
      <c r="F209" s="25">
        <f>D209*1.2</f>
        <v>262.8</v>
      </c>
      <c r="G209" s="25">
        <f>D209*1.25</f>
        <v>273.75</v>
      </c>
      <c r="H209" s="25">
        <f>D209*1.3</f>
        <v>284.7</v>
      </c>
      <c r="I209" s="3">
        <v>260</v>
      </c>
      <c r="J209" s="26">
        <f>I209/D209</f>
        <v>1.1872146118721461</v>
      </c>
      <c r="K209" s="79" t="s">
        <v>243</v>
      </c>
      <c r="L209" s="93" t="s">
        <v>434</v>
      </c>
    </row>
    <row r="210" spans="1:12" s="27" customFormat="1" ht="11.1" customHeight="1">
      <c r="A210" s="22" t="s">
        <v>244</v>
      </c>
      <c r="B210" s="23" t="s">
        <v>123</v>
      </c>
      <c r="C210" s="24" t="s">
        <v>49</v>
      </c>
      <c r="D210" s="25">
        <v>219</v>
      </c>
      <c r="E210" s="25">
        <f>D210*1.15</f>
        <v>251.85</v>
      </c>
      <c r="F210" s="25">
        <f>D210*1.2</f>
        <v>262.8</v>
      </c>
      <c r="G210" s="25">
        <f>D210*1.25</f>
        <v>273.75</v>
      </c>
      <c r="H210" s="25">
        <f>D210*1.3</f>
        <v>284.7</v>
      </c>
      <c r="I210" s="3">
        <v>420</v>
      </c>
      <c r="J210" s="26">
        <f>I210/D210</f>
        <v>1.9178082191780821</v>
      </c>
      <c r="K210" s="79" t="s">
        <v>245</v>
      </c>
      <c r="L210" s="93" t="s">
        <v>434</v>
      </c>
    </row>
    <row r="211" spans="1:12">
      <c r="A211" s="22" t="s">
        <v>246</v>
      </c>
      <c r="B211" s="23" t="s">
        <v>123</v>
      </c>
      <c r="C211" s="24" t="s">
        <v>49</v>
      </c>
      <c r="D211" s="25"/>
      <c r="E211" s="25"/>
      <c r="F211" s="25"/>
      <c r="G211" s="25"/>
      <c r="H211" s="25"/>
      <c r="I211" s="3">
        <v>520</v>
      </c>
      <c r="J211" s="26"/>
      <c r="K211" s="79" t="s">
        <v>247</v>
      </c>
      <c r="L211" s="93" t="s">
        <v>434</v>
      </c>
    </row>
    <row r="212" spans="1:12">
      <c r="A212" s="22" t="s">
        <v>248</v>
      </c>
      <c r="B212" s="23" t="s">
        <v>123</v>
      </c>
      <c r="C212" s="24" t="s">
        <v>49</v>
      </c>
      <c r="D212" s="25"/>
      <c r="E212" s="25"/>
      <c r="F212" s="25"/>
      <c r="G212" s="25"/>
      <c r="H212" s="25"/>
      <c r="I212" s="3">
        <v>11876</v>
      </c>
      <c r="J212" s="26"/>
      <c r="K212" s="79" t="s">
        <v>249</v>
      </c>
      <c r="L212" s="93" t="s">
        <v>434</v>
      </c>
    </row>
    <row r="213" spans="1:12">
      <c r="A213" s="22" t="s">
        <v>250</v>
      </c>
      <c r="B213" s="23" t="s">
        <v>123</v>
      </c>
      <c r="C213" s="24" t="s">
        <v>49</v>
      </c>
      <c r="D213" s="25"/>
      <c r="E213" s="25"/>
      <c r="F213" s="25"/>
      <c r="G213" s="25"/>
      <c r="H213" s="25"/>
      <c r="I213" s="3">
        <v>300</v>
      </c>
      <c r="J213" s="26"/>
      <c r="K213" s="79"/>
      <c r="L213" s="93" t="s">
        <v>434</v>
      </c>
    </row>
    <row r="214" spans="1:12">
      <c r="A214" s="22" t="s">
        <v>251</v>
      </c>
      <c r="B214" s="23" t="s">
        <v>123</v>
      </c>
      <c r="C214" s="24" t="s">
        <v>49</v>
      </c>
      <c r="D214" s="25">
        <v>428</v>
      </c>
      <c r="E214" s="25">
        <f>D214*1.15</f>
        <v>492.2</v>
      </c>
      <c r="F214" s="25">
        <f>D214*1.2</f>
        <v>513.6</v>
      </c>
      <c r="G214" s="25">
        <f>D214*1.25</f>
        <v>535</v>
      </c>
      <c r="H214" s="25">
        <f>D214*1.3</f>
        <v>556.4</v>
      </c>
      <c r="I214" s="3">
        <v>600</v>
      </c>
      <c r="J214" s="26">
        <f>I214/D214</f>
        <v>1.4018691588785046</v>
      </c>
      <c r="K214" s="79" t="s">
        <v>252</v>
      </c>
      <c r="L214" s="93" t="s">
        <v>434</v>
      </c>
    </row>
    <row r="215" spans="1:12">
      <c r="A215" s="22" t="s">
        <v>253</v>
      </c>
      <c r="B215" s="23" t="s">
        <v>254</v>
      </c>
      <c r="C215" s="24" t="s">
        <v>255</v>
      </c>
      <c r="D215" s="25">
        <v>9400</v>
      </c>
      <c r="E215" s="25">
        <f>D215*1.15</f>
        <v>10810</v>
      </c>
      <c r="F215" s="25">
        <f>D215*1.2</f>
        <v>11280</v>
      </c>
      <c r="G215" s="25">
        <f>D215*1.25</f>
        <v>11750</v>
      </c>
      <c r="H215" s="25">
        <f>D215*1.3</f>
        <v>12220</v>
      </c>
      <c r="I215" s="3">
        <v>6500</v>
      </c>
      <c r="J215" s="26">
        <f>I215/D215</f>
        <v>0.69148936170212771</v>
      </c>
      <c r="K215" s="79" t="s">
        <v>256</v>
      </c>
      <c r="L215" s="93" t="s">
        <v>434</v>
      </c>
    </row>
    <row r="216" spans="1:12">
      <c r="A216" s="22" t="s">
        <v>257</v>
      </c>
      <c r="B216" s="67" t="s">
        <v>258</v>
      </c>
      <c r="C216" s="67" t="s">
        <v>259</v>
      </c>
      <c r="D216" s="25">
        <v>5820</v>
      </c>
      <c r="E216" s="25">
        <f>D216*1.15</f>
        <v>6692.9999999999991</v>
      </c>
      <c r="F216" s="25">
        <f>D216*1.2</f>
        <v>6984</v>
      </c>
      <c r="G216" s="25">
        <f>D216*1.25</f>
        <v>7275</v>
      </c>
      <c r="H216" s="25">
        <f>D216*1.3</f>
        <v>7566</v>
      </c>
      <c r="I216" s="3">
        <v>8000</v>
      </c>
      <c r="J216" s="26">
        <f>I216/D216</f>
        <v>1.3745704467353952</v>
      </c>
      <c r="K216" s="81" t="s">
        <v>260</v>
      </c>
      <c r="L216" s="93" t="s">
        <v>434</v>
      </c>
    </row>
    <row r="217" spans="1:12">
      <c r="A217" s="22" t="s">
        <v>310</v>
      </c>
      <c r="B217" s="67" t="s">
        <v>254</v>
      </c>
      <c r="C217" s="68" t="s">
        <v>255</v>
      </c>
      <c r="D217" s="25"/>
      <c r="E217" s="25"/>
      <c r="F217" s="25"/>
      <c r="G217" s="25"/>
      <c r="H217" s="25"/>
      <c r="I217" s="3">
        <v>1300</v>
      </c>
      <c r="J217" s="26"/>
      <c r="K217" s="79" t="s">
        <v>261</v>
      </c>
      <c r="L217" s="93" t="s">
        <v>434</v>
      </c>
    </row>
    <row r="218" spans="1:12">
      <c r="A218" s="22" t="s">
        <v>262</v>
      </c>
      <c r="B218" s="67" t="s">
        <v>263</v>
      </c>
      <c r="C218" s="68" t="s">
        <v>259</v>
      </c>
      <c r="D218" s="25"/>
      <c r="E218" s="25"/>
      <c r="F218" s="25"/>
      <c r="G218" s="25"/>
      <c r="H218" s="25"/>
      <c r="I218" s="3">
        <v>2760</v>
      </c>
      <c r="J218" s="26"/>
      <c r="K218" s="79" t="s">
        <v>264</v>
      </c>
      <c r="L218" s="93" t="s">
        <v>434</v>
      </c>
    </row>
    <row r="219" spans="1:12">
      <c r="A219" s="22" t="s">
        <v>265</v>
      </c>
      <c r="B219" s="23" t="s">
        <v>123</v>
      </c>
      <c r="C219" s="24" t="s">
        <v>49</v>
      </c>
      <c r="D219" s="25">
        <v>1290</v>
      </c>
      <c r="E219" s="25">
        <f>D219*1.15</f>
        <v>1483.4999999999998</v>
      </c>
      <c r="F219" s="25">
        <f>D219*1.2</f>
        <v>1548</v>
      </c>
      <c r="G219" s="25">
        <f>D219*1.25</f>
        <v>1612.5</v>
      </c>
      <c r="H219" s="25">
        <f>D219*1.3</f>
        <v>1677</v>
      </c>
      <c r="I219" s="3">
        <v>1750</v>
      </c>
      <c r="J219" s="26">
        <f>I219/D219</f>
        <v>1.3565891472868217</v>
      </c>
      <c r="K219" s="79" t="s">
        <v>266</v>
      </c>
      <c r="L219" s="93" t="s">
        <v>434</v>
      </c>
    </row>
    <row r="220" spans="1:12">
      <c r="A220" s="22" t="s">
        <v>267</v>
      </c>
      <c r="B220" s="69" t="s">
        <v>123</v>
      </c>
      <c r="C220" s="70" t="s">
        <v>49</v>
      </c>
      <c r="D220" s="56">
        <v>315</v>
      </c>
      <c r="E220" s="56">
        <f>D220*1.15</f>
        <v>362.25</v>
      </c>
      <c r="F220" s="56">
        <f>D220*1.2</f>
        <v>378</v>
      </c>
      <c r="G220" s="56">
        <f>D220*1.25</f>
        <v>393.75</v>
      </c>
      <c r="H220" s="56">
        <f>D220*1.3</f>
        <v>409.5</v>
      </c>
      <c r="I220" s="71">
        <v>200</v>
      </c>
      <c r="J220" s="72">
        <f>I220/D220</f>
        <v>0.63492063492063489</v>
      </c>
      <c r="K220" s="79" t="s">
        <v>268</v>
      </c>
      <c r="L220" s="93" t="s">
        <v>434</v>
      </c>
    </row>
    <row r="221" spans="1:12">
      <c r="A221" s="22" t="s">
        <v>269</v>
      </c>
      <c r="B221" s="69" t="s">
        <v>123</v>
      </c>
      <c r="C221" s="70" t="s">
        <v>49</v>
      </c>
      <c r="D221" s="56">
        <v>315</v>
      </c>
      <c r="E221" s="56">
        <f>D221*1.15</f>
        <v>362.25</v>
      </c>
      <c r="F221" s="56">
        <f>D221*1.2</f>
        <v>378</v>
      </c>
      <c r="G221" s="56">
        <f>D221*1.25</f>
        <v>393.75</v>
      </c>
      <c r="H221" s="56">
        <f>D221*1.3</f>
        <v>409.5</v>
      </c>
      <c r="I221" s="71">
        <v>170</v>
      </c>
      <c r="J221" s="72">
        <f>I221/D221</f>
        <v>0.53968253968253965</v>
      </c>
      <c r="K221" s="79" t="s">
        <v>270</v>
      </c>
      <c r="L221" s="93" t="s">
        <v>434</v>
      </c>
    </row>
    <row r="222" spans="1:12" ht="12" customHeight="1">
      <c r="A222" s="22" t="s">
        <v>271</v>
      </c>
      <c r="B222" s="73" t="s">
        <v>258</v>
      </c>
      <c r="C222" s="24" t="s">
        <v>203</v>
      </c>
      <c r="D222" s="56"/>
      <c r="E222" s="56"/>
      <c r="F222" s="56"/>
      <c r="G222" s="56"/>
      <c r="H222" s="56"/>
      <c r="I222" s="71">
        <v>1900</v>
      </c>
      <c r="J222" s="72"/>
      <c r="K222" s="79"/>
      <c r="L222" s="93" t="s">
        <v>434</v>
      </c>
    </row>
    <row r="223" spans="1:12">
      <c r="A223" s="22" t="s">
        <v>272</v>
      </c>
      <c r="B223" s="69" t="s">
        <v>123</v>
      </c>
      <c r="C223" s="70" t="s">
        <v>49</v>
      </c>
      <c r="D223" s="56"/>
      <c r="E223" s="56"/>
      <c r="F223" s="56"/>
      <c r="G223" s="56"/>
      <c r="H223" s="56"/>
      <c r="I223" s="71">
        <v>260</v>
      </c>
      <c r="J223" s="72"/>
      <c r="K223" s="79"/>
      <c r="L223" s="93" t="s">
        <v>434</v>
      </c>
    </row>
    <row r="224" spans="1:12">
      <c r="A224" s="22" t="s">
        <v>273</v>
      </c>
      <c r="B224" s="69" t="s">
        <v>123</v>
      </c>
      <c r="C224" s="70" t="s">
        <v>49</v>
      </c>
      <c r="D224" s="56"/>
      <c r="E224" s="56"/>
      <c r="F224" s="56"/>
      <c r="G224" s="56"/>
      <c r="H224" s="56"/>
      <c r="I224" s="71">
        <v>30</v>
      </c>
      <c r="J224" s="72"/>
      <c r="K224" s="79"/>
      <c r="L224" s="93" t="s">
        <v>434</v>
      </c>
    </row>
    <row r="225" spans="1:12">
      <c r="A225" s="22" t="s">
        <v>274</v>
      </c>
      <c r="B225" s="69" t="s">
        <v>123</v>
      </c>
      <c r="C225" s="70" t="s">
        <v>49</v>
      </c>
      <c r="D225" s="56"/>
      <c r="E225" s="56"/>
      <c r="F225" s="56"/>
      <c r="G225" s="56"/>
      <c r="H225" s="56"/>
      <c r="I225" s="71">
        <v>208</v>
      </c>
      <c r="J225" s="72"/>
      <c r="K225" s="79" t="s">
        <v>275</v>
      </c>
      <c r="L225" s="93" t="s">
        <v>434</v>
      </c>
    </row>
    <row r="226" spans="1:12">
      <c r="A226" s="43" t="s">
        <v>276</v>
      </c>
      <c r="B226" s="74" t="s">
        <v>123</v>
      </c>
      <c r="C226" s="75" t="s">
        <v>49</v>
      </c>
      <c r="D226" s="64"/>
      <c r="E226" s="64"/>
      <c r="F226" s="64"/>
      <c r="G226" s="64"/>
      <c r="H226" s="64"/>
      <c r="I226" s="76">
        <v>234</v>
      </c>
      <c r="J226" s="77"/>
      <c r="K226" s="88" t="s">
        <v>277</v>
      </c>
      <c r="L226" s="93" t="s">
        <v>434</v>
      </c>
    </row>
    <row r="227" spans="1:12">
      <c r="A227" s="99" t="s">
        <v>278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100"/>
      <c r="L227" s="93"/>
    </row>
    <row r="228" spans="1:12">
      <c r="A228" s="94" t="s">
        <v>325</v>
      </c>
      <c r="B228" s="4"/>
      <c r="C228" s="4"/>
      <c r="D228" s="4"/>
      <c r="E228" s="4"/>
      <c r="F228" s="4"/>
      <c r="G228" s="4"/>
      <c r="H228" s="4"/>
      <c r="I228" s="4">
        <v>4500</v>
      </c>
      <c r="J228" s="4"/>
      <c r="K228" s="89"/>
      <c r="L228" s="93" t="s">
        <v>434</v>
      </c>
    </row>
    <row r="229" spans="1:12">
      <c r="A229" s="22" t="s">
        <v>326</v>
      </c>
      <c r="B229" s="23" t="s">
        <v>279</v>
      </c>
      <c r="C229" s="24" t="s">
        <v>431</v>
      </c>
      <c r="D229" s="25">
        <v>1562</v>
      </c>
      <c r="E229" s="25">
        <f>D229*1.15</f>
        <v>1796.3</v>
      </c>
      <c r="F229" s="25">
        <f>D229*1.2</f>
        <v>1874.3999999999999</v>
      </c>
      <c r="G229" s="25">
        <f>D229*1.25</f>
        <v>1952.5</v>
      </c>
      <c r="H229" s="25">
        <f>D229*1.3</f>
        <v>2030.6000000000001</v>
      </c>
      <c r="I229" s="3">
        <v>1350</v>
      </c>
      <c r="J229" s="26">
        <f>I229/D229</f>
        <v>0.86427656850192058</v>
      </c>
      <c r="K229" s="79"/>
      <c r="L229" s="93" t="s">
        <v>434</v>
      </c>
    </row>
    <row r="230" spans="1:12">
      <c r="A230" s="22" t="s">
        <v>327</v>
      </c>
      <c r="B230" s="23" t="s">
        <v>279</v>
      </c>
      <c r="C230" s="24" t="s">
        <v>431</v>
      </c>
      <c r="D230" s="25">
        <v>3126</v>
      </c>
      <c r="E230" s="25">
        <f>D230*1.15</f>
        <v>3594.8999999999996</v>
      </c>
      <c r="F230" s="25">
        <f>D230*1.2</f>
        <v>3751.2</v>
      </c>
      <c r="G230" s="25">
        <f>D230*1.25</f>
        <v>3907.5</v>
      </c>
      <c r="H230" s="25">
        <f>D230*1.3</f>
        <v>4063.8</v>
      </c>
      <c r="I230" s="3">
        <v>3850</v>
      </c>
      <c r="J230" s="26">
        <f>I230/D230</f>
        <v>1.2316058861164427</v>
      </c>
      <c r="K230" s="79"/>
      <c r="L230" s="93" t="s">
        <v>434</v>
      </c>
    </row>
    <row r="231" spans="1:12">
      <c r="A231" s="22" t="s">
        <v>328</v>
      </c>
      <c r="B231" s="23" t="s">
        <v>279</v>
      </c>
      <c r="C231" s="24" t="s">
        <v>432</v>
      </c>
      <c r="D231" s="25">
        <v>4430</v>
      </c>
      <c r="E231" s="25">
        <f>D231*1.15</f>
        <v>5094.5</v>
      </c>
      <c r="F231" s="25">
        <f>D231*1.2</f>
        <v>5316</v>
      </c>
      <c r="G231" s="25">
        <f>D231*1.25</f>
        <v>5537.5</v>
      </c>
      <c r="H231" s="25">
        <f>D231*1.3</f>
        <v>5759</v>
      </c>
      <c r="I231" s="3">
        <v>3800</v>
      </c>
      <c r="J231" s="26">
        <f>I231/D231</f>
        <v>0.85778781038374718</v>
      </c>
      <c r="K231" s="79"/>
      <c r="L231" s="93" t="s">
        <v>434</v>
      </c>
    </row>
    <row r="232" spans="1:12">
      <c r="A232" s="22" t="s">
        <v>329</v>
      </c>
      <c r="B232" s="23"/>
      <c r="C232" s="24" t="s">
        <v>431</v>
      </c>
      <c r="D232" s="25"/>
      <c r="E232" s="25"/>
      <c r="F232" s="25"/>
      <c r="G232" s="25"/>
      <c r="H232" s="25"/>
      <c r="I232" s="3">
        <v>3750</v>
      </c>
      <c r="J232" s="26"/>
      <c r="K232" s="79"/>
      <c r="L232" s="93" t="s">
        <v>434</v>
      </c>
    </row>
    <row r="233" spans="1:12">
      <c r="A233" s="22" t="s">
        <v>330</v>
      </c>
      <c r="B233" s="23"/>
      <c r="C233" s="24" t="s">
        <v>431</v>
      </c>
      <c r="D233" s="25"/>
      <c r="E233" s="25"/>
      <c r="F233" s="25"/>
      <c r="G233" s="25"/>
      <c r="H233" s="25"/>
      <c r="I233" s="3">
        <v>4060</v>
      </c>
      <c r="J233" s="26"/>
      <c r="K233" s="79"/>
      <c r="L233" s="93" t="s">
        <v>434</v>
      </c>
    </row>
    <row r="234" spans="1:12">
      <c r="A234" s="22" t="s">
        <v>128</v>
      </c>
      <c r="B234" s="23" t="s">
        <v>129</v>
      </c>
      <c r="C234" s="24" t="s">
        <v>259</v>
      </c>
      <c r="D234" s="25"/>
      <c r="E234" s="25"/>
      <c r="F234" s="25"/>
      <c r="G234" s="25"/>
      <c r="H234" s="25"/>
      <c r="I234" s="3">
        <v>580</v>
      </c>
      <c r="J234" s="3"/>
      <c r="K234" s="84"/>
      <c r="L234" s="93" t="s">
        <v>434</v>
      </c>
    </row>
    <row r="235" spans="1:12">
      <c r="A235" s="22" t="s">
        <v>130</v>
      </c>
      <c r="B235" s="23" t="s">
        <v>131</v>
      </c>
      <c r="C235" s="24" t="s">
        <v>259</v>
      </c>
      <c r="D235" s="25"/>
      <c r="E235" s="25"/>
      <c r="F235" s="25"/>
      <c r="G235" s="25"/>
      <c r="H235" s="25"/>
      <c r="I235" s="3">
        <v>370</v>
      </c>
      <c r="J235" s="3"/>
      <c r="K235" s="84"/>
      <c r="L235" s="93" t="s">
        <v>434</v>
      </c>
    </row>
    <row r="236" spans="1:12">
      <c r="A236" s="22" t="s">
        <v>398</v>
      </c>
      <c r="B236" s="23"/>
      <c r="C236" s="24"/>
      <c r="D236" s="25"/>
      <c r="E236" s="25"/>
      <c r="F236" s="25"/>
      <c r="G236" s="25"/>
      <c r="H236" s="25"/>
      <c r="I236" s="3"/>
      <c r="J236" s="3"/>
      <c r="K236" s="84"/>
      <c r="L236" s="93" t="s">
        <v>434</v>
      </c>
    </row>
    <row r="237" spans="1:12">
      <c r="A237" s="22" t="s">
        <v>399</v>
      </c>
      <c r="B237" s="23"/>
      <c r="C237" s="24"/>
      <c r="D237" s="25"/>
      <c r="E237" s="25"/>
      <c r="F237" s="25"/>
      <c r="G237" s="25"/>
      <c r="H237" s="25"/>
      <c r="I237" s="3"/>
      <c r="J237" s="3"/>
      <c r="K237" s="84"/>
      <c r="L237" s="93" t="s">
        <v>434</v>
      </c>
    </row>
    <row r="238" spans="1:12">
      <c r="A238" s="22" t="s">
        <v>400</v>
      </c>
      <c r="B238" s="23"/>
      <c r="C238" s="24"/>
      <c r="D238" s="25"/>
      <c r="E238" s="25"/>
      <c r="F238" s="25"/>
      <c r="G238" s="25"/>
      <c r="H238" s="25"/>
      <c r="I238" s="3"/>
      <c r="J238" s="3"/>
      <c r="K238" s="84"/>
      <c r="L238" s="93" t="s">
        <v>434</v>
      </c>
    </row>
    <row r="239" spans="1:12">
      <c r="A239" s="22" t="s">
        <v>401</v>
      </c>
      <c r="B239" s="23"/>
      <c r="C239" s="24"/>
      <c r="D239" s="25"/>
      <c r="E239" s="25"/>
      <c r="F239" s="25"/>
      <c r="G239" s="25"/>
      <c r="H239" s="25"/>
      <c r="I239" s="3"/>
      <c r="J239" s="3"/>
      <c r="K239" s="84"/>
      <c r="L239" s="93" t="s">
        <v>434</v>
      </c>
    </row>
    <row r="240" spans="1:12">
      <c r="A240" s="22" t="s">
        <v>402</v>
      </c>
      <c r="B240" s="23"/>
      <c r="C240" s="24"/>
      <c r="D240" s="25"/>
      <c r="E240" s="25"/>
      <c r="F240" s="25"/>
      <c r="G240" s="25"/>
      <c r="H240" s="25"/>
      <c r="I240" s="3"/>
      <c r="J240" s="3"/>
      <c r="K240" s="84"/>
      <c r="L240" s="93" t="s">
        <v>434</v>
      </c>
    </row>
    <row r="241" spans="1:12">
      <c r="A241" s="22" t="s">
        <v>403</v>
      </c>
      <c r="B241" s="23"/>
      <c r="C241" s="24"/>
      <c r="D241" s="25"/>
      <c r="E241" s="25"/>
      <c r="F241" s="25"/>
      <c r="G241" s="25"/>
      <c r="H241" s="25"/>
      <c r="I241" s="3"/>
      <c r="J241" s="3"/>
      <c r="K241" s="84"/>
      <c r="L241" s="93" t="s">
        <v>434</v>
      </c>
    </row>
    <row r="242" spans="1:12">
      <c r="C242" s="2"/>
      <c r="D242" s="2"/>
      <c r="E242" s="2"/>
      <c r="F242" s="2"/>
      <c r="G242" s="2"/>
      <c r="H242" s="2"/>
      <c r="I242" s="2"/>
      <c r="J242" s="2"/>
    </row>
    <row r="243" spans="1:12">
      <c r="C243" s="2"/>
      <c r="D243" s="2"/>
      <c r="E243" s="2"/>
      <c r="F243" s="2"/>
      <c r="G243" s="2"/>
      <c r="H243" s="2"/>
      <c r="I243" s="2"/>
      <c r="J243" s="2"/>
    </row>
    <row r="244" spans="1:12">
      <c r="C244" s="2"/>
      <c r="D244" s="2"/>
      <c r="E244" s="2"/>
      <c r="F244" s="2"/>
      <c r="G244" s="2"/>
      <c r="H244" s="2"/>
      <c r="I244" s="2"/>
      <c r="J244" s="2"/>
    </row>
  </sheetData>
  <mergeCells count="20">
    <mergeCell ref="A18:K18"/>
    <mergeCell ref="A35:K35"/>
    <mergeCell ref="A42:K42"/>
    <mergeCell ref="A48:K48"/>
    <mergeCell ref="A206:K206"/>
    <mergeCell ref="A227:K227"/>
    <mergeCell ref="A161:K161"/>
    <mergeCell ref="A180:K180"/>
    <mergeCell ref="A185:K185"/>
    <mergeCell ref="A192:K192"/>
    <mergeCell ref="A1:K2"/>
    <mergeCell ref="A104:K104"/>
    <mergeCell ref="A128:K128"/>
    <mergeCell ref="A137:K137"/>
    <mergeCell ref="A150:K150"/>
    <mergeCell ref="A3:K3"/>
    <mergeCell ref="A4:K4"/>
    <mergeCell ref="A7:K7"/>
    <mergeCell ref="A77:K77"/>
    <mergeCell ref="A17:K17"/>
  </mergeCells>
  <phoneticPr fontId="10" type="noConversion"/>
  <pageMargins left="0.36" right="0" top="0.27559055118110237" bottom="0.6692913385826772" header="0.51181102362204722" footer="0.35433070866141736"/>
  <pageSetup paperSize="9" scale="95" firstPageNumber="0" orientation="portrait" horizontalDpi="300" verticalDpi="300" r:id="rId1"/>
  <headerFooter alignWithMargins="0">
    <oddFooter>&amp;C&amp;"Times New Roman,обычный""СамараТехноХолод" 443080, г. Самара, ул. Революционная 70, литер "П", т/ф. (846) 279-21-31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Запчасти</vt:lpstr>
    </vt:vector>
  </TitlesOfParts>
  <Company>СамараТехноХолод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Продвижение</cp:lastModifiedBy>
  <cp:revision>1</cp:revision>
  <cp:lastPrinted>2012-09-19T08:51:04Z</cp:lastPrinted>
  <dcterms:created xsi:type="dcterms:W3CDTF">2004-10-20T07:37:23Z</dcterms:created>
  <dcterms:modified xsi:type="dcterms:W3CDTF">2018-04-05T08:10:05Z</dcterms:modified>
</cp:coreProperties>
</file>